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37AC3245-ECF1-4290-A89C-1EDA1CFBD62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ustom clearance" sheetId="5" r:id="rId1"/>
    <sheet name="Operational transportation" sheetId="6" r:id="rId2"/>
  </sheets>
  <definedNames>
    <definedName name="_xlnm._FilterDatabase" localSheetId="0" hidden="1">'Custom clearance'!$A$4:$C$44</definedName>
    <definedName name="_xlnm.Print_Area" localSheetId="0">'Custom clearance'!$A$1:$C$45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6" l="1"/>
  <c r="C40" i="6"/>
  <c r="C36" i="6"/>
  <c r="C35" i="6"/>
  <c r="C38" i="6" s="1"/>
  <c r="C37" i="6" l="1"/>
</calcChain>
</file>

<file path=xl/sharedStrings.xml><?xml version="1.0" encoding="utf-8"?>
<sst xmlns="http://schemas.openxmlformats.org/spreadsheetml/2006/main" count="69" uniqueCount="65">
  <si>
    <t>SCHEDULE OF UNIT RATES</t>
  </si>
  <si>
    <t>S No</t>
  </si>
  <si>
    <t>Services</t>
  </si>
  <si>
    <t xml:space="preserve">Agency charges per container -20' container </t>
  </si>
  <si>
    <t xml:space="preserve">Agency charges per container -40' container </t>
  </si>
  <si>
    <t xml:space="preserve">Capital good (consignment cleared under EPCG) bond registration charges </t>
  </si>
  <si>
    <t>ANNEXURE-II</t>
  </si>
  <si>
    <t>Redumption of EPCG license and Issuance of EODC ( per License)</t>
  </si>
  <si>
    <t xml:space="preserve">EPCG Bond cancellation charges (per License) </t>
  </si>
  <si>
    <t xml:space="preserve">Full Truck Load upto 9 MT Consignment-Zawar </t>
  </si>
  <si>
    <t xml:space="preserve">Full Truck Load upto 9 MT Consignment -RDM/SKM </t>
  </si>
  <si>
    <t xml:space="preserve">Full Truck Load upto 9 MT Consignment -CLZS </t>
  </si>
  <si>
    <t xml:space="preserve">Full Truck Load upto 9 MT Consignment-RAM  </t>
  </si>
  <si>
    <t xml:space="preserve">Full Truck Load upto 9 MT Consignment -kayad </t>
  </si>
  <si>
    <t xml:space="preserve">Full Truck Load upto 9 MT Consignment -pantnagar </t>
  </si>
  <si>
    <t xml:space="preserve">Full Truck Load upto 1 MT Consignment-Zawar </t>
  </si>
  <si>
    <t xml:space="preserve">Full Truck Load upto 1 MT Consignment -RDM/SKM </t>
  </si>
  <si>
    <t xml:space="preserve">Full Truck Load upto 1 MT Consignment -CLZS </t>
  </si>
  <si>
    <t xml:space="preserve">Full Truck Load upto 1 MT Consignment-RAM  </t>
  </si>
  <si>
    <t>Full Truck Load upto 1 MT Consignment -ZSD/TVSS</t>
  </si>
  <si>
    <t xml:space="preserve">Full Truck Load upto 1 MT Consignment -kayad </t>
  </si>
  <si>
    <t xml:space="preserve">Full Truck Load upto 1 MT Consignment -pantnagar </t>
  </si>
  <si>
    <t>Full Truck Load upto 9 MT Consignment -ZSD /TVSS</t>
  </si>
  <si>
    <t xml:space="preserve"> FCL-DPD charges per container (destuffing at port, shifting at CFS with minimum 14 free days and loading from CFS)-20' container </t>
  </si>
  <si>
    <t>FCL -DPD charges per container (destuffing at port, shifting at CFS with minimum 14 free days and loading from CFS)- 40' conainer</t>
  </si>
  <si>
    <t>Air consignment agency charges ( per consignment)</t>
  </si>
  <si>
    <t>LCL consignmnet Agency charges ( per consignment)</t>
  </si>
  <si>
    <t>Custom clearance charges of capital goods -Without EPCG license(all clearance activty under CHA scope )(Shiping line charges &amp; other statuatory charges will be at actual basis and additional to quoted rate under this head, all other cost inclusive and no other charges will be paid)</t>
  </si>
  <si>
    <t>Capital goods Custom clearance agency charges -With EPCG license(License appliation preparation &amp; availment , Registration, all clearance activity including)(Shiping line charges &amp; other statuatory charges will be at actual basis and additional to quoted rate under this head,all other cost inclusive and no additional cost will be paid)</t>
  </si>
  <si>
    <t>Charges for installation certificate -Captal goods and timely submission to DGFT</t>
  </si>
  <si>
    <t>CA Certificate charges ( Availment of CA Certificate as per Appendix 5B for AEO declarication &amp; issue of EPCG authorisation)</t>
  </si>
  <si>
    <t>Cancellation / Surrender of Unutilised /Partially utilised EPCG Lic ( per License)</t>
  </si>
  <si>
    <t xml:space="preserve">Note- </t>
  </si>
  <si>
    <t>All the cost included in above mentioned scope only statutory charges and shipping line charges will be paid additional. No other charges will be paid extra.</t>
  </si>
  <si>
    <t xml:space="preserve">Here any CHA who can offer more than 14 free days storage days at CFS , update in point no 1 &amp; 2 with competetive rates. </t>
  </si>
  <si>
    <t>Major port where services required are NHAVA Sheva , Mumbai , Delhi , Mundra , ICD Patparganj &amp;ICD Jaipur</t>
  </si>
  <si>
    <t xml:space="preserve">Nhava Sheva </t>
  </si>
  <si>
    <t>Mundra</t>
  </si>
  <si>
    <t>Delhi/ICD Patparganj</t>
  </si>
  <si>
    <t>ICD Jaipur</t>
  </si>
  <si>
    <t xml:space="preserve">In-land transportation charges from Port to Zawar -40MT capacity vehicle </t>
  </si>
  <si>
    <t>In-land transportation charges from port to RDM/SKM -40 MT capacity vehicle</t>
  </si>
  <si>
    <t xml:space="preserve">In-land transportation charges from port to RAM -40 MT capacity capacity vehicle </t>
  </si>
  <si>
    <t xml:space="preserve">In-land transportation charges from port to chanderiya  -40 MT capacity vehicle </t>
  </si>
  <si>
    <t>In-land transportation charges from port to ZSD/TVSS -40 MT capacity vehicle</t>
  </si>
  <si>
    <t>In-land transportation charges from port to Kayar -40 MT capacity vehicle</t>
  </si>
  <si>
    <t>In-land transportation charges from port to Pantnagar-40 MT capacity vehicle</t>
  </si>
  <si>
    <t>Note- No additional charges  will be paid , all transit clearance under CHA scope</t>
  </si>
  <si>
    <t xml:space="preserve">In case requirement arises to clear any consignmnet at any other port  and transportation, same would be done at actual basis </t>
  </si>
  <si>
    <t>Rate per KG ( Rate / total weight of consignmnet)</t>
  </si>
  <si>
    <t>1st conisgnmnet transpotration rate</t>
  </si>
  <si>
    <t>2nd conisgnmnet transportation rate</t>
  </si>
  <si>
    <t>3rd conisgnmnet transportaion rate</t>
  </si>
  <si>
    <t>LCL</t>
  </si>
  <si>
    <t>Suppose one 9 MT capacity vehicle is placed for Zawar , rate 30000 ( truck having three conisgnmnet of 3000 KG , 1000KG &amp; 2000 KG</t>
  </si>
  <si>
    <t>Suppose FCL conisgnmnet weight is 75 tons and rate is 55K for Zawar unit</t>
  </si>
  <si>
    <t>Multipling factor for freight amaount calculation (total weight of consignment /vecle capacity)</t>
  </si>
  <si>
    <t>Freight amount in INR</t>
  </si>
  <si>
    <t>FCL</t>
  </si>
  <si>
    <t>Rates are subject to adjustmnet as per conisgnmnet weight, CHA has to miximise clubbing of consignmnet with safe and secure transportation,complying all norms</t>
  </si>
  <si>
    <t>In case NOC requirement arises for clearance of any conisgnmnet, all support and preparation will be done by CHA and charges would be clearead at acutual basis with sufficient documentary proof</t>
  </si>
  <si>
    <t>All the coordination and docs submission for clearance and transportation activity is under CHA scope and would be done without additional cost</t>
  </si>
  <si>
    <t>Formula: HZL shall increase/ decrease its Basic Freight Rate by 0.30% proportionately for every 1% change in diesel price. Base diesel price shall be declared price of IOCL at respective state capital.</t>
  </si>
  <si>
    <t>Freight Rate will be firm &amp; fixed till the period of contract. However, HZL will make changes in its Basic Freight Rate against escalation in Diesel price as per formula given below.</t>
  </si>
  <si>
    <t>Diesel escalation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</si>
</sst>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Border="1"/>
    <xf numFmtId="0" fontId="1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1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justify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8" fillId="0" borderId="1" xfId="0" applyFont="1" applyBorder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8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view="pageBreakPreview" zoomScaleSheetLayoutView="100" workbookViewId="0">
      <pane xSplit="2" ySplit="4" topLeftCell="C23" activePane="bottomRight" state="frozen"/>
      <selection pane="topRight" activeCell="C1" sqref="C1"/>
      <selection pane="bottomLeft" activeCell="A4" sqref="A4"/>
      <selection pane="bottomRight" activeCell="C31" sqref="C31"/>
    </sheetView>
  </sheetViews>
  <sheetFormatPr defaultRowHeight="12.75" x14ac:dyDescent="0.2"/>
  <cols>
    <col min="1" max="1" width="5" style="3" bestFit="1" customWidth="1"/>
    <col min="2" max="2" width="131.140625" style="4" bestFit="1" customWidth="1"/>
    <col min="3" max="3" width="10.28515625" style="5" customWidth="1"/>
    <col min="4" max="16384" width="9.140625" style="1"/>
  </cols>
  <sheetData>
    <row r="1" spans="1:3" x14ac:dyDescent="0.2">
      <c r="A1" s="30" t="s">
        <v>6</v>
      </c>
      <c r="B1" s="30"/>
      <c r="C1" s="30"/>
    </row>
    <row r="2" spans="1:3" x14ac:dyDescent="0.2">
      <c r="A2" s="30" t="s">
        <v>0</v>
      </c>
      <c r="B2" s="30"/>
      <c r="C2" s="9"/>
    </row>
    <row r="3" spans="1:3" ht="15" customHeight="1" x14ac:dyDescent="0.2">
      <c r="A3" s="10"/>
      <c r="B3" s="11"/>
      <c r="C3" s="12"/>
    </row>
    <row r="4" spans="1:3" s="2" customFormat="1" ht="29.25" customHeight="1" x14ac:dyDescent="0.25">
      <c r="A4" s="13" t="s">
        <v>1</v>
      </c>
      <c r="B4" s="14" t="s">
        <v>2</v>
      </c>
      <c r="C4" s="15"/>
    </row>
    <row r="5" spans="1:3" s="2" customFormat="1" ht="25.5" customHeight="1" x14ac:dyDescent="0.25">
      <c r="A5" s="16">
        <v>1</v>
      </c>
      <c r="B5" s="17" t="s">
        <v>23</v>
      </c>
      <c r="C5" s="6"/>
    </row>
    <row r="6" spans="1:3" s="2" customFormat="1" ht="25.5" customHeight="1" x14ac:dyDescent="0.25">
      <c r="A6" s="16">
        <v>2</v>
      </c>
      <c r="B6" s="17" t="s">
        <v>24</v>
      </c>
      <c r="C6" s="6"/>
    </row>
    <row r="7" spans="1:3" s="2" customFormat="1" ht="25.5" customHeight="1" x14ac:dyDescent="0.25">
      <c r="A7" s="16">
        <v>3</v>
      </c>
      <c r="B7" s="17" t="s">
        <v>3</v>
      </c>
      <c r="C7" s="6"/>
    </row>
    <row r="8" spans="1:3" s="2" customFormat="1" ht="25.5" customHeight="1" x14ac:dyDescent="0.25">
      <c r="A8" s="16">
        <v>4</v>
      </c>
      <c r="B8" s="17" t="s">
        <v>4</v>
      </c>
      <c r="C8" s="6"/>
    </row>
    <row r="9" spans="1:3" s="2" customFormat="1" ht="25.5" customHeight="1" x14ac:dyDescent="0.25">
      <c r="A9" s="16">
        <v>5</v>
      </c>
      <c r="B9" s="17" t="s">
        <v>25</v>
      </c>
      <c r="C9" s="6"/>
    </row>
    <row r="10" spans="1:3" s="2" customFormat="1" ht="25.5" customHeight="1" x14ac:dyDescent="0.25">
      <c r="A10" s="16">
        <v>6</v>
      </c>
      <c r="B10" s="17" t="s">
        <v>26</v>
      </c>
      <c r="C10" s="6"/>
    </row>
    <row r="11" spans="1:3" s="2" customFormat="1" ht="25.5" customHeight="1" x14ac:dyDescent="0.25">
      <c r="A11" s="16">
        <v>7</v>
      </c>
      <c r="B11" s="17" t="s">
        <v>8</v>
      </c>
      <c r="C11" s="6"/>
    </row>
    <row r="12" spans="1:3" s="2" customFormat="1" ht="25.5" customHeight="1" x14ac:dyDescent="0.25">
      <c r="A12" s="16">
        <v>8</v>
      </c>
      <c r="B12" s="17" t="s">
        <v>5</v>
      </c>
      <c r="C12" s="6"/>
    </row>
    <row r="13" spans="1:3" s="2" customFormat="1" ht="51" customHeight="1" x14ac:dyDescent="0.25">
      <c r="A13" s="16">
        <v>9</v>
      </c>
      <c r="B13" s="17" t="s">
        <v>28</v>
      </c>
      <c r="C13" s="6"/>
    </row>
    <row r="14" spans="1:3" s="2" customFormat="1" ht="44.25" customHeight="1" x14ac:dyDescent="0.25">
      <c r="A14" s="16">
        <v>10</v>
      </c>
      <c r="B14" s="17" t="s">
        <v>27</v>
      </c>
      <c r="C14" s="6"/>
    </row>
    <row r="15" spans="1:3" s="2" customFormat="1" ht="25.5" customHeight="1" x14ac:dyDescent="0.25">
      <c r="A15" s="16">
        <v>11</v>
      </c>
      <c r="B15" s="17" t="s">
        <v>29</v>
      </c>
      <c r="C15" s="6"/>
    </row>
    <row r="16" spans="1:3" s="2" customFormat="1" ht="25.5" customHeight="1" x14ac:dyDescent="0.25">
      <c r="A16" s="16">
        <v>12</v>
      </c>
      <c r="B16" s="17" t="s">
        <v>7</v>
      </c>
      <c r="C16" s="6"/>
    </row>
    <row r="17" spans="1:3" s="2" customFormat="1" ht="25.5" customHeight="1" x14ac:dyDescent="0.25">
      <c r="A17" s="16">
        <v>13</v>
      </c>
      <c r="B17" s="17" t="s">
        <v>31</v>
      </c>
      <c r="C17" s="6"/>
    </row>
    <row r="18" spans="1:3" s="2" customFormat="1" ht="25.5" customHeight="1" x14ac:dyDescent="0.25">
      <c r="A18" s="16">
        <v>14</v>
      </c>
      <c r="B18" s="17" t="s">
        <v>30</v>
      </c>
      <c r="C18" s="6"/>
    </row>
    <row r="19" spans="1:3" s="2" customFormat="1" ht="25.5" customHeight="1" x14ac:dyDescent="0.25">
      <c r="A19" s="7"/>
      <c r="B19" s="8"/>
      <c r="C19" s="6"/>
    </row>
    <row r="20" spans="1:3" s="2" customFormat="1" ht="25.5" customHeight="1" x14ac:dyDescent="0.25">
      <c r="A20" s="7"/>
      <c r="B20" s="8"/>
      <c r="C20" s="6"/>
    </row>
    <row r="21" spans="1:3" s="2" customFormat="1" ht="25.5" customHeight="1" x14ac:dyDescent="0.25">
      <c r="A21" s="7"/>
      <c r="B21" s="8"/>
      <c r="C21" s="6"/>
    </row>
    <row r="22" spans="1:3" s="2" customFormat="1" ht="25.5" customHeight="1" x14ac:dyDescent="0.25">
      <c r="A22" s="7"/>
      <c r="B22" s="8"/>
      <c r="C22" s="6"/>
    </row>
    <row r="23" spans="1:3" s="2" customFormat="1" ht="25.5" customHeight="1" x14ac:dyDescent="0.25">
      <c r="A23" s="7"/>
      <c r="B23" s="8"/>
      <c r="C23" s="6"/>
    </row>
    <row r="24" spans="1:3" s="2" customFormat="1" ht="25.5" customHeight="1" x14ac:dyDescent="0.25">
      <c r="A24" s="7"/>
      <c r="B24" s="8"/>
      <c r="C24" s="6"/>
    </row>
    <row r="25" spans="1:3" s="2" customFormat="1" ht="36.75" customHeight="1" x14ac:dyDescent="0.25">
      <c r="A25" s="31" t="s">
        <v>32</v>
      </c>
      <c r="B25" s="31"/>
      <c r="C25" s="31"/>
    </row>
    <row r="26" spans="1:3" s="2" customFormat="1" ht="25.5" customHeight="1" x14ac:dyDescent="0.25">
      <c r="A26" s="24">
        <v>1</v>
      </c>
      <c r="B26" s="25" t="s">
        <v>34</v>
      </c>
      <c r="C26" s="26"/>
    </row>
    <row r="27" spans="1:3" s="2" customFormat="1" ht="39" customHeight="1" x14ac:dyDescent="0.25">
      <c r="A27" s="24">
        <v>2</v>
      </c>
      <c r="B27" s="25" t="s">
        <v>33</v>
      </c>
      <c r="C27" s="26"/>
    </row>
    <row r="28" spans="1:3" s="2" customFormat="1" ht="25.5" customHeight="1" x14ac:dyDescent="0.25">
      <c r="A28" s="24">
        <v>3</v>
      </c>
      <c r="B28" s="25" t="s">
        <v>35</v>
      </c>
      <c r="C28" s="26"/>
    </row>
    <row r="29" spans="1:3" s="2" customFormat="1" ht="25.5" customHeight="1" x14ac:dyDescent="0.25">
      <c r="A29" s="24">
        <v>4</v>
      </c>
      <c r="B29" s="25" t="s">
        <v>48</v>
      </c>
      <c r="C29" s="23"/>
    </row>
    <row r="30" spans="1:3" s="2" customFormat="1" ht="25.5" customHeight="1" x14ac:dyDescent="0.25">
      <c r="A30" s="24">
        <v>5</v>
      </c>
      <c r="B30" s="25" t="s">
        <v>60</v>
      </c>
      <c r="C30" s="23"/>
    </row>
    <row r="31" spans="1:3" s="2" customFormat="1" ht="25.5" customHeight="1" x14ac:dyDescent="0.25">
      <c r="A31" s="24">
        <v>6</v>
      </c>
      <c r="B31" s="25" t="s">
        <v>61</v>
      </c>
      <c r="C31" s="23"/>
    </row>
    <row r="32" spans="1:3" s="2" customFormat="1" ht="25.5" customHeight="1" x14ac:dyDescent="0.25">
      <c r="A32" s="22"/>
      <c r="B32" s="20"/>
      <c r="C32" s="21"/>
    </row>
    <row r="33" spans="1:3" s="2" customFormat="1" ht="25.5" customHeight="1" x14ac:dyDescent="0.25">
      <c r="A33" s="22"/>
      <c r="B33" s="20"/>
      <c r="C33" s="21"/>
    </row>
    <row r="34" spans="1:3" s="2" customFormat="1" ht="25.5" customHeight="1" x14ac:dyDescent="0.25">
      <c r="A34" s="22"/>
      <c r="B34" s="20"/>
      <c r="C34" s="21"/>
    </row>
    <row r="35" spans="1:3" s="2" customFormat="1" ht="25.5" customHeight="1" x14ac:dyDescent="0.25">
      <c r="A35" s="22"/>
      <c r="B35" s="20"/>
      <c r="C35" s="21"/>
    </row>
    <row r="36" spans="1:3" s="2" customFormat="1" ht="25.5" customHeight="1" x14ac:dyDescent="0.25">
      <c r="A36" s="22"/>
      <c r="B36" s="20"/>
      <c r="C36" s="21"/>
    </row>
    <row r="37" spans="1:3" s="2" customFormat="1" ht="25.5" customHeight="1" x14ac:dyDescent="0.25">
      <c r="A37" s="22"/>
      <c r="B37" s="20"/>
      <c r="C37" s="21"/>
    </row>
    <row r="38" spans="1:3" s="2" customFormat="1" ht="25.5" customHeight="1" x14ac:dyDescent="0.25">
      <c r="A38" s="22"/>
      <c r="B38" s="20"/>
      <c r="C38" s="21"/>
    </row>
    <row r="39" spans="1:3" s="2" customFormat="1" ht="25.5" customHeight="1" x14ac:dyDescent="0.25">
      <c r="A39" s="22"/>
      <c r="B39" s="20"/>
      <c r="C39" s="21"/>
    </row>
    <row r="40" spans="1:3" s="2" customFormat="1" ht="25.5" customHeight="1" x14ac:dyDescent="0.25">
      <c r="A40" s="22"/>
      <c r="B40" s="20"/>
      <c r="C40" s="21"/>
    </row>
    <row r="41" spans="1:3" s="2" customFormat="1" ht="25.5" customHeight="1" x14ac:dyDescent="0.25">
      <c r="A41" s="22"/>
      <c r="B41" s="20"/>
      <c r="C41" s="21"/>
    </row>
    <row r="42" spans="1:3" s="2" customFormat="1" ht="25.5" customHeight="1" x14ac:dyDescent="0.25">
      <c r="A42" s="22"/>
      <c r="B42" s="20"/>
      <c r="C42" s="21"/>
    </row>
    <row r="43" spans="1:3" s="2" customFormat="1" ht="25.5" customHeight="1" x14ac:dyDescent="0.25">
      <c r="A43" s="22"/>
      <c r="B43" s="20"/>
      <c r="C43" s="21"/>
    </row>
    <row r="44" spans="1:3" s="2" customFormat="1" ht="25.5" customHeight="1" x14ac:dyDescent="0.25">
      <c r="A44" s="22"/>
      <c r="B44" s="20"/>
      <c r="C44" s="21"/>
    </row>
    <row r="45" spans="1:3" s="2" customFormat="1" ht="25.5" customHeight="1" x14ac:dyDescent="0.25">
      <c r="A45" s="22"/>
      <c r="B45" s="20"/>
      <c r="C45" s="21"/>
    </row>
  </sheetData>
  <mergeCells count="3">
    <mergeCell ref="A1:C1"/>
    <mergeCell ref="A2:B2"/>
    <mergeCell ref="A25:C25"/>
  </mergeCells>
  <conditionalFormatting sqref="C5:C24 C26:C45">
    <cfRule type="cellIs" dxfId="6" priority="86" operator="equal">
      <formula>#REF!</formula>
    </cfRule>
  </conditionalFormatting>
  <conditionalFormatting sqref="C6:C24 C26:C45">
    <cfRule type="cellIs" dxfId="5" priority="92" operator="equal">
      <formula>"e5"</formula>
    </cfRule>
  </conditionalFormatting>
  <conditionalFormatting sqref="C7">
    <cfRule type="cellIs" dxfId="4" priority="1204" operator="equal">
      <formula>#REF!</formula>
    </cfRule>
  </conditionalFormatting>
  <conditionalFormatting sqref="C8">
    <cfRule type="cellIs" dxfId="3" priority="1205" operator="equal">
      <formula>#REF!</formula>
    </cfRule>
  </conditionalFormatting>
  <conditionalFormatting sqref="C9">
    <cfRule type="cellIs" dxfId="2" priority="1206" operator="equal">
      <formula>#REF!</formula>
    </cfRule>
  </conditionalFormatting>
  <pageMargins left="0.7" right="0.7" top="0.75" bottom="0.75" header="0.3" footer="0.3"/>
  <pageSetup scale="27" orientation="portrait" r:id="rId1"/>
  <headerFooter>
    <oddFooter>&amp;C_x000D_&amp;1#&amp;"Calibri"&amp;6&amp;KC0C0C0 Sensitivity: Public (C4)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98BD7-EE9D-4A01-9A90-E2F2A840668B}">
  <dimension ref="A1:F52"/>
  <sheetViews>
    <sheetView tabSelected="1" topLeftCell="A32" workbookViewId="0">
      <selection activeCell="B40" sqref="B40"/>
    </sheetView>
  </sheetViews>
  <sheetFormatPr defaultRowHeight="12.75" x14ac:dyDescent="0.2"/>
  <cols>
    <col min="1" max="1" width="15.5703125" style="3" customWidth="1"/>
    <col min="2" max="2" width="78.7109375" style="4" bestFit="1" customWidth="1"/>
    <col min="3" max="3" width="12.7109375" style="5" bestFit="1" customWidth="1"/>
    <col min="4" max="4" width="9.140625" style="1"/>
    <col min="5" max="5" width="18" style="1" bestFit="1" customWidth="1"/>
    <col min="6" max="16384" width="9.140625" style="1"/>
  </cols>
  <sheetData>
    <row r="1" spans="1:6" x14ac:dyDescent="0.2">
      <c r="A1" s="30" t="s">
        <v>6</v>
      </c>
      <c r="B1" s="30"/>
      <c r="C1" s="30"/>
    </row>
    <row r="2" spans="1:6" x14ac:dyDescent="0.2">
      <c r="A2" s="30" t="s">
        <v>0</v>
      </c>
      <c r="B2" s="30"/>
      <c r="C2" s="9"/>
      <c r="D2" s="9"/>
      <c r="E2" s="9"/>
      <c r="F2" s="9"/>
    </row>
    <row r="3" spans="1:6" ht="15" customHeight="1" x14ac:dyDescent="0.2">
      <c r="A3" s="10"/>
      <c r="B3" s="11"/>
      <c r="C3" s="12"/>
      <c r="D3" s="12"/>
      <c r="E3" s="12"/>
      <c r="F3" s="12"/>
    </row>
    <row r="4" spans="1:6" s="2" customFormat="1" ht="29.25" customHeight="1" x14ac:dyDescent="0.25">
      <c r="A4" s="13" t="s">
        <v>1</v>
      </c>
      <c r="B4" s="14" t="s">
        <v>2</v>
      </c>
      <c r="C4" s="27" t="s">
        <v>36</v>
      </c>
      <c r="D4" s="27" t="s">
        <v>37</v>
      </c>
      <c r="E4" s="27" t="s">
        <v>38</v>
      </c>
      <c r="F4" s="27" t="s">
        <v>39</v>
      </c>
    </row>
    <row r="5" spans="1:6" s="2" customFormat="1" ht="25.5" customHeight="1" x14ac:dyDescent="0.25">
      <c r="A5" s="16">
        <v>7</v>
      </c>
      <c r="B5" s="17" t="s">
        <v>40</v>
      </c>
      <c r="C5" s="6"/>
      <c r="D5" s="6"/>
      <c r="E5" s="6"/>
      <c r="F5" s="6"/>
    </row>
    <row r="6" spans="1:6" s="2" customFormat="1" ht="25.5" customHeight="1" x14ac:dyDescent="0.25">
      <c r="A6" s="16">
        <v>8</v>
      </c>
      <c r="B6" s="17" t="s">
        <v>41</v>
      </c>
      <c r="C6" s="6"/>
      <c r="D6" s="6"/>
      <c r="E6" s="6"/>
      <c r="F6" s="6"/>
    </row>
    <row r="7" spans="1:6" s="2" customFormat="1" ht="25.5" customHeight="1" x14ac:dyDescent="0.25">
      <c r="A7" s="16">
        <v>9</v>
      </c>
      <c r="B7" s="17" t="s">
        <v>42</v>
      </c>
      <c r="C7" s="6"/>
      <c r="D7" s="6"/>
      <c r="E7" s="6"/>
      <c r="F7" s="6"/>
    </row>
    <row r="8" spans="1:6" s="2" customFormat="1" ht="25.5" customHeight="1" x14ac:dyDescent="0.25">
      <c r="A8" s="16">
        <v>10</v>
      </c>
      <c r="B8" s="17" t="s">
        <v>43</v>
      </c>
      <c r="C8" s="6"/>
      <c r="D8" s="6"/>
      <c r="E8" s="6"/>
      <c r="F8" s="6"/>
    </row>
    <row r="9" spans="1:6" s="2" customFormat="1" ht="25.5" customHeight="1" x14ac:dyDescent="0.25">
      <c r="A9" s="16">
        <v>11</v>
      </c>
      <c r="B9" s="17" t="s">
        <v>44</v>
      </c>
      <c r="C9" s="6"/>
      <c r="D9" s="6"/>
      <c r="E9" s="6"/>
      <c r="F9" s="6"/>
    </row>
    <row r="10" spans="1:6" s="2" customFormat="1" ht="25.5" customHeight="1" x14ac:dyDescent="0.25">
      <c r="A10" s="16">
        <v>12</v>
      </c>
      <c r="B10" s="17" t="s">
        <v>45</v>
      </c>
      <c r="C10" s="6"/>
      <c r="D10" s="6"/>
      <c r="E10" s="6"/>
      <c r="F10" s="6"/>
    </row>
    <row r="11" spans="1:6" s="2" customFormat="1" ht="25.5" customHeight="1" x14ac:dyDescent="0.25">
      <c r="A11" s="16">
        <v>13</v>
      </c>
      <c r="B11" s="17" t="s">
        <v>46</v>
      </c>
      <c r="C11" s="6"/>
      <c r="D11" s="6"/>
      <c r="E11" s="6"/>
      <c r="F11" s="6"/>
    </row>
    <row r="12" spans="1:6" s="2" customFormat="1" ht="25.5" customHeight="1" thickBot="1" x14ac:dyDescent="0.3">
      <c r="A12" s="16">
        <v>14</v>
      </c>
      <c r="B12" s="18" t="s">
        <v>9</v>
      </c>
      <c r="C12" s="6"/>
      <c r="D12" s="6"/>
      <c r="E12" s="6"/>
      <c r="F12" s="6"/>
    </row>
    <row r="13" spans="1:6" s="2" customFormat="1" ht="25.5" customHeight="1" thickBot="1" x14ac:dyDescent="0.3">
      <c r="A13" s="16">
        <v>15</v>
      </c>
      <c r="B13" s="18" t="s">
        <v>10</v>
      </c>
      <c r="C13" s="6"/>
      <c r="D13" s="6"/>
      <c r="E13" s="6"/>
      <c r="F13" s="6"/>
    </row>
    <row r="14" spans="1:6" s="2" customFormat="1" ht="25.5" customHeight="1" thickBot="1" x14ac:dyDescent="0.3">
      <c r="A14" s="16">
        <v>16</v>
      </c>
      <c r="B14" s="18" t="s">
        <v>11</v>
      </c>
      <c r="C14" s="6"/>
      <c r="D14" s="6"/>
      <c r="E14" s="6"/>
      <c r="F14" s="6"/>
    </row>
    <row r="15" spans="1:6" s="2" customFormat="1" ht="25.5" customHeight="1" thickBot="1" x14ac:dyDescent="0.3">
      <c r="A15" s="16">
        <v>17</v>
      </c>
      <c r="B15" s="18" t="s">
        <v>12</v>
      </c>
      <c r="C15" s="6"/>
      <c r="D15" s="6"/>
      <c r="E15" s="6"/>
      <c r="F15" s="6"/>
    </row>
    <row r="16" spans="1:6" s="2" customFormat="1" ht="25.5" customHeight="1" thickBot="1" x14ac:dyDescent="0.3">
      <c r="A16" s="16">
        <v>18</v>
      </c>
      <c r="B16" s="18" t="s">
        <v>22</v>
      </c>
      <c r="C16" s="6"/>
      <c r="D16" s="6"/>
      <c r="E16" s="6"/>
      <c r="F16" s="6"/>
    </row>
    <row r="17" spans="1:6" s="2" customFormat="1" ht="25.5" customHeight="1" x14ac:dyDescent="0.25">
      <c r="A17" s="16">
        <v>19</v>
      </c>
      <c r="B17" s="19" t="s">
        <v>13</v>
      </c>
      <c r="C17" s="6"/>
      <c r="D17" s="6"/>
      <c r="E17" s="6"/>
      <c r="F17" s="6"/>
    </row>
    <row r="18" spans="1:6" s="2" customFormat="1" ht="25.5" customHeight="1" x14ac:dyDescent="0.25">
      <c r="A18" s="16">
        <v>20</v>
      </c>
      <c r="B18" s="17" t="s">
        <v>14</v>
      </c>
      <c r="C18" s="6"/>
      <c r="D18" s="6"/>
      <c r="E18" s="6"/>
      <c r="F18" s="6"/>
    </row>
    <row r="19" spans="1:6" s="2" customFormat="1" ht="25.5" customHeight="1" x14ac:dyDescent="0.25">
      <c r="A19" s="16">
        <v>21</v>
      </c>
      <c r="B19" s="17" t="s">
        <v>15</v>
      </c>
      <c r="C19" s="6"/>
      <c r="D19" s="6"/>
      <c r="E19" s="6"/>
      <c r="F19" s="6"/>
    </row>
    <row r="20" spans="1:6" s="2" customFormat="1" ht="25.5" customHeight="1" x14ac:dyDescent="0.25">
      <c r="A20" s="16">
        <v>22</v>
      </c>
      <c r="B20" s="17" t="s">
        <v>16</v>
      </c>
      <c r="C20" s="6"/>
      <c r="D20" s="6"/>
      <c r="E20" s="6"/>
      <c r="F20" s="6"/>
    </row>
    <row r="21" spans="1:6" s="2" customFormat="1" ht="25.5" customHeight="1" x14ac:dyDescent="0.25">
      <c r="A21" s="16">
        <v>23</v>
      </c>
      <c r="B21" s="17" t="s">
        <v>17</v>
      </c>
      <c r="C21" s="6"/>
      <c r="D21" s="6"/>
      <c r="E21" s="6"/>
      <c r="F21" s="6"/>
    </row>
    <row r="22" spans="1:6" s="2" customFormat="1" ht="25.5" customHeight="1" x14ac:dyDescent="0.25">
      <c r="A22" s="16">
        <v>24</v>
      </c>
      <c r="B22" s="17" t="s">
        <v>18</v>
      </c>
      <c r="C22" s="6"/>
      <c r="D22" s="6"/>
      <c r="E22" s="6"/>
      <c r="F22" s="6"/>
    </row>
    <row r="23" spans="1:6" s="2" customFormat="1" ht="25.5" customHeight="1" x14ac:dyDescent="0.25">
      <c r="A23" s="16">
        <v>25</v>
      </c>
      <c r="B23" s="17" t="s">
        <v>19</v>
      </c>
      <c r="C23" s="6"/>
      <c r="D23" s="6"/>
      <c r="E23" s="6"/>
      <c r="F23" s="6"/>
    </row>
    <row r="24" spans="1:6" s="2" customFormat="1" ht="25.5" customHeight="1" x14ac:dyDescent="0.25">
      <c r="A24" s="16">
        <v>26</v>
      </c>
      <c r="B24" s="17" t="s">
        <v>20</v>
      </c>
      <c r="C24" s="6"/>
      <c r="D24" s="6"/>
      <c r="E24" s="6"/>
      <c r="F24" s="6"/>
    </row>
    <row r="25" spans="1:6" s="2" customFormat="1" ht="25.5" customHeight="1" x14ac:dyDescent="0.25">
      <c r="A25" s="16">
        <v>27</v>
      </c>
      <c r="B25" s="17" t="s">
        <v>21</v>
      </c>
      <c r="C25" s="6"/>
      <c r="D25" s="6"/>
      <c r="E25" s="6"/>
      <c r="F25" s="6"/>
    </row>
    <row r="26" spans="1:6" s="2" customFormat="1" ht="25.5" customHeight="1" x14ac:dyDescent="0.25">
      <c r="A26" s="7"/>
      <c r="B26" s="8"/>
      <c r="C26" s="6"/>
      <c r="D26" s="6"/>
      <c r="E26" s="6"/>
      <c r="F26" s="6"/>
    </row>
    <row r="27" spans="1:6" s="2" customFormat="1" ht="25.5" customHeight="1" x14ac:dyDescent="0.25">
      <c r="A27" s="7"/>
      <c r="B27" s="8"/>
      <c r="C27" s="6"/>
      <c r="D27" s="6"/>
      <c r="E27" s="6"/>
      <c r="F27" s="6"/>
    </row>
    <row r="28" spans="1:6" s="2" customFormat="1" ht="25.5" customHeight="1" x14ac:dyDescent="0.25">
      <c r="A28" s="7"/>
      <c r="B28" s="8"/>
      <c r="C28" s="6"/>
      <c r="D28" s="6"/>
      <c r="E28" s="6"/>
      <c r="F28" s="6"/>
    </row>
    <row r="29" spans="1:6" s="2" customFormat="1" ht="25.5" customHeight="1" x14ac:dyDescent="0.25">
      <c r="A29" s="7"/>
      <c r="B29" s="8"/>
      <c r="C29" s="6"/>
      <c r="D29" s="6"/>
      <c r="E29" s="6"/>
      <c r="F29" s="6"/>
    </row>
    <row r="30" spans="1:6" s="2" customFormat="1" ht="25.5" customHeight="1" x14ac:dyDescent="0.25">
      <c r="A30" s="7"/>
      <c r="B30" s="8"/>
      <c r="C30" s="6"/>
      <c r="D30" s="6"/>
      <c r="E30" s="6"/>
      <c r="F30" s="6"/>
    </row>
    <row r="31" spans="1:6" s="2" customFormat="1" ht="25.5" customHeight="1" x14ac:dyDescent="0.25">
      <c r="A31" s="7"/>
      <c r="B31" s="8"/>
      <c r="C31" s="6"/>
      <c r="D31" s="6"/>
      <c r="E31" s="6"/>
      <c r="F31" s="6"/>
    </row>
    <row r="32" spans="1:6" s="2" customFormat="1" ht="25.5" customHeight="1" x14ac:dyDescent="0.25">
      <c r="A32" s="32" t="s">
        <v>47</v>
      </c>
      <c r="B32" s="32"/>
      <c r="C32" s="32"/>
      <c r="D32" s="29"/>
      <c r="E32" s="29"/>
      <c r="F32" s="29"/>
    </row>
    <row r="33" spans="1:6" s="2" customFormat="1" ht="25.5" customHeight="1" x14ac:dyDescent="0.25">
      <c r="A33" s="36" t="s">
        <v>53</v>
      </c>
      <c r="B33" s="28" t="s">
        <v>59</v>
      </c>
      <c r="C33" s="28"/>
      <c r="D33" s="28"/>
      <c r="E33" s="28"/>
      <c r="F33" s="28"/>
    </row>
    <row r="34" spans="1:6" s="2" customFormat="1" ht="25.5" customHeight="1" x14ac:dyDescent="0.25">
      <c r="A34" s="38"/>
      <c r="B34" s="28" t="s">
        <v>54</v>
      </c>
      <c r="C34" s="28"/>
      <c r="D34" s="28"/>
      <c r="E34" s="28"/>
      <c r="F34" s="28"/>
    </row>
    <row r="35" spans="1:6" s="2" customFormat="1" ht="25.5" customHeight="1" x14ac:dyDescent="0.25">
      <c r="A35" s="38"/>
      <c r="B35" s="28" t="s">
        <v>49</v>
      </c>
      <c r="C35" s="28">
        <f>30000/6000</f>
        <v>5</v>
      </c>
      <c r="D35" s="28"/>
      <c r="E35" s="28"/>
      <c r="F35" s="28"/>
    </row>
    <row r="36" spans="1:6" s="2" customFormat="1" ht="25.5" customHeight="1" x14ac:dyDescent="0.25">
      <c r="A36" s="38"/>
      <c r="B36" s="28" t="s">
        <v>50</v>
      </c>
      <c r="C36" s="28">
        <f>5*3000</f>
        <v>15000</v>
      </c>
      <c r="D36" s="28"/>
      <c r="E36" s="28"/>
      <c r="F36" s="28"/>
    </row>
    <row r="37" spans="1:6" s="2" customFormat="1" ht="25.5" customHeight="1" x14ac:dyDescent="0.25">
      <c r="A37" s="38"/>
      <c r="B37" s="28" t="s">
        <v>51</v>
      </c>
      <c r="C37" s="28">
        <f>C35*1000</f>
        <v>5000</v>
      </c>
      <c r="D37" s="28"/>
      <c r="E37" s="28"/>
      <c r="F37" s="28"/>
    </row>
    <row r="38" spans="1:6" s="2" customFormat="1" ht="25.5" customHeight="1" x14ac:dyDescent="0.25">
      <c r="A38" s="37"/>
      <c r="B38" s="28" t="s">
        <v>52</v>
      </c>
      <c r="C38" s="28">
        <f>C35*2000</f>
        <v>10000</v>
      </c>
      <c r="D38" s="28"/>
      <c r="E38" s="28"/>
      <c r="F38" s="28"/>
    </row>
    <row r="39" spans="1:6" s="2" customFormat="1" ht="25.5" customHeight="1" x14ac:dyDescent="0.25">
      <c r="A39" s="36" t="s">
        <v>58</v>
      </c>
      <c r="B39" s="28" t="s">
        <v>55</v>
      </c>
      <c r="C39" s="28"/>
      <c r="D39" s="28"/>
      <c r="E39" s="28"/>
      <c r="F39" s="28"/>
    </row>
    <row r="40" spans="1:6" s="2" customFormat="1" ht="25.5" customHeight="1" x14ac:dyDescent="0.25">
      <c r="A40" s="38"/>
      <c r="B40" s="28" t="s">
        <v>56</v>
      </c>
      <c r="C40" s="28">
        <f>75/40</f>
        <v>1.875</v>
      </c>
      <c r="D40" s="28"/>
      <c r="E40" s="28"/>
      <c r="F40" s="28"/>
    </row>
    <row r="41" spans="1:6" s="2" customFormat="1" ht="25.5" customHeight="1" x14ac:dyDescent="0.25">
      <c r="A41" s="37"/>
      <c r="B41" s="28" t="s">
        <v>57</v>
      </c>
      <c r="C41" s="28">
        <f>C40*55000</f>
        <v>103125</v>
      </c>
      <c r="D41" s="28"/>
      <c r="E41" s="28"/>
      <c r="F41" s="28"/>
    </row>
    <row r="42" spans="1:6" s="2" customFormat="1" ht="25.5" customHeight="1" x14ac:dyDescent="0.25">
      <c r="A42" s="36" t="s">
        <v>64</v>
      </c>
      <c r="B42" s="33" t="s">
        <v>63</v>
      </c>
      <c r="C42" s="34"/>
      <c r="D42" s="34"/>
      <c r="E42" s="34"/>
      <c r="F42" s="35"/>
    </row>
    <row r="43" spans="1:6" s="2" customFormat="1" ht="25.5" customHeight="1" x14ac:dyDescent="0.25">
      <c r="A43" s="37"/>
      <c r="B43" s="33" t="s">
        <v>62</v>
      </c>
      <c r="C43" s="34"/>
      <c r="D43" s="34"/>
      <c r="E43" s="34"/>
      <c r="F43" s="35"/>
    </row>
    <row r="44" spans="1:6" s="2" customFormat="1" ht="25.5" customHeight="1" x14ac:dyDescent="0.25">
      <c r="A44" s="22"/>
      <c r="B44" s="20"/>
      <c r="C44" s="21"/>
    </row>
    <row r="45" spans="1:6" s="2" customFormat="1" ht="25.5" customHeight="1" x14ac:dyDescent="0.25">
      <c r="A45" s="22"/>
      <c r="B45" s="20"/>
      <c r="C45" s="21"/>
    </row>
    <row r="46" spans="1:6" s="2" customFormat="1" ht="25.5" customHeight="1" x14ac:dyDescent="0.25">
      <c r="A46" s="22"/>
      <c r="B46" s="20"/>
      <c r="C46" s="21"/>
    </row>
    <row r="47" spans="1:6" s="2" customFormat="1" ht="25.5" customHeight="1" x14ac:dyDescent="0.25">
      <c r="A47" s="22"/>
      <c r="B47" s="20"/>
      <c r="C47" s="21"/>
    </row>
    <row r="48" spans="1:6" s="2" customFormat="1" ht="25.5" customHeight="1" x14ac:dyDescent="0.25">
      <c r="A48" s="22"/>
      <c r="B48" s="20"/>
      <c r="C48" s="21"/>
    </row>
    <row r="49" spans="1:3" s="2" customFormat="1" ht="25.5" customHeight="1" x14ac:dyDescent="0.25">
      <c r="A49" s="22"/>
      <c r="B49" s="20"/>
      <c r="C49" s="21"/>
    </row>
    <row r="50" spans="1:3" s="2" customFormat="1" ht="25.5" customHeight="1" x14ac:dyDescent="0.25">
      <c r="A50" s="22"/>
      <c r="B50" s="20"/>
      <c r="C50" s="21"/>
    </row>
    <row r="51" spans="1:3" s="2" customFormat="1" ht="25.5" customHeight="1" x14ac:dyDescent="0.25">
      <c r="A51" s="22"/>
      <c r="B51" s="20"/>
      <c r="C51" s="21"/>
    </row>
    <row r="52" spans="1:3" s="2" customFormat="1" ht="25.5" customHeight="1" x14ac:dyDescent="0.25">
      <c r="A52" s="22"/>
      <c r="B52" s="20"/>
      <c r="C52" s="21"/>
    </row>
  </sheetData>
  <mergeCells count="8">
    <mergeCell ref="A42:A43"/>
    <mergeCell ref="B42:F42"/>
    <mergeCell ref="B43:F43"/>
    <mergeCell ref="A1:C1"/>
    <mergeCell ref="A2:B2"/>
    <mergeCell ref="A32:C32"/>
    <mergeCell ref="A33:A38"/>
    <mergeCell ref="A39:A41"/>
  </mergeCells>
  <conditionalFormatting sqref="C5:F31 C33:C41 C44:C52">
    <cfRule type="cellIs" dxfId="1" priority="1" operator="equal">
      <formula>#REF!</formula>
    </cfRule>
    <cfRule type="cellIs" dxfId="0" priority="2" operator="equal">
      <formula>"e5"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Custom clearance</vt:lpstr>
      <vt:lpstr>Operational transportation</vt:lpstr>
      <vt:lpstr>'Custom clearance'!Print_Area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2023-05-08T08:16:22Z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71a9a9-b7c0-41f4-922f-92f912ec01fe_Enabled">
    <vt:lpwstr>true</vt:lpwstr>
  </property>
  <property fmtid="{D5CDD505-2E9C-101B-9397-08002B2CF9AE}" pid="3" name="MSIP_Label_cb71a9a9-b7c0-41f4-922f-92f912ec01fe_SetDate">
    <vt:lpwstr>2023-04-29T09:51:41Z</vt:lpwstr>
  </property>
  <property fmtid="{D5CDD505-2E9C-101B-9397-08002B2CF9AE}" pid="4" name="MSIP_Label_cb71a9a9-b7c0-41f4-922f-92f912ec01fe_Method">
    <vt:lpwstr>Privileged</vt:lpwstr>
  </property>
  <property fmtid="{D5CDD505-2E9C-101B-9397-08002B2CF9AE}" pid="5" name="MSIP_Label_cb71a9a9-b7c0-41f4-922f-92f912ec01fe_Name">
    <vt:lpwstr>Public (C4)</vt:lpwstr>
  </property>
  <property fmtid="{D5CDD505-2E9C-101B-9397-08002B2CF9AE}" pid="6" name="MSIP_Label_cb71a9a9-b7c0-41f4-922f-92f912ec01fe_SiteId">
    <vt:lpwstr>4273e6e9-aed1-40ab-83a3-85e0d43de705</vt:lpwstr>
  </property>
  <property fmtid="{D5CDD505-2E9C-101B-9397-08002B2CF9AE}" pid="7" name="MSIP_Label_cb71a9a9-b7c0-41f4-922f-92f912ec01fe_ActionId">
    <vt:lpwstr>3de39f6a-4513-4268-8cf9-02cbf1dce226</vt:lpwstr>
  </property>
  <property fmtid="{D5CDD505-2E9C-101B-9397-08002B2CF9AE}" pid="8" name="MSIP_Label_cb71a9a9-b7c0-41f4-922f-92f912ec01fe_ContentBits">
    <vt:lpwstr>2</vt:lpwstr>
  </property>
</Properties>
</file>