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0" yWindow="0" windowWidth="20490" windowHeight="7755"/>
  </bookViews>
  <sheets>
    <sheet name="Cover Page" sheetId="4" r:id="rId1"/>
    <sheet name="Economic Indicator " sheetId="5" r:id="rId2"/>
    <sheet name="Human Resource Indicator" sheetId="6" r:id="rId3"/>
    <sheet name="Health &amp; Safety Indicator " sheetId="7" r:id="rId4"/>
    <sheet name="Environment  Indicator " sheetId="8"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S91" i="8" l="1"/>
  <c r="S16" i="6"/>
  <c r="S17" i="6"/>
  <c r="S20" i="6"/>
  <c r="S21" i="6"/>
  <c r="S22" i="6"/>
  <c r="S23" i="6"/>
  <c r="S26" i="6"/>
  <c r="S90" i="8" l="1"/>
  <c r="S89" i="8"/>
  <c r="S88" i="8"/>
  <c r="S53" i="8"/>
  <c r="S51" i="8"/>
  <c r="S50" i="8"/>
  <c r="S49" i="8"/>
  <c r="S48" i="8"/>
  <c r="S47" i="8"/>
  <c r="S28" i="8"/>
  <c r="S27" i="8"/>
  <c r="S26" i="8"/>
  <c r="S25" i="8"/>
  <c r="S18" i="8"/>
  <c r="S17" i="8"/>
  <c r="S16" i="8"/>
  <c r="S15" i="8"/>
  <c r="K24" i="5"/>
  <c r="K17" i="5"/>
  <c r="K25" i="5" s="1"/>
  <c r="M80" i="8" l="1"/>
  <c r="M76" i="8"/>
  <c r="M75" i="8"/>
  <c r="M73" i="8"/>
  <c r="M72" i="8"/>
  <c r="M70" i="8"/>
  <c r="P18" i="8"/>
  <c r="M18" i="8"/>
  <c r="J18" i="8"/>
  <c r="G18" i="8"/>
  <c r="P17" i="8"/>
  <c r="M17" i="8"/>
  <c r="J17" i="8"/>
  <c r="P16" i="8"/>
  <c r="M16" i="8"/>
  <c r="J16" i="8"/>
  <c r="G16" i="8"/>
  <c r="P15" i="8"/>
  <c r="M15" i="8"/>
  <c r="J15" i="8"/>
  <c r="P26" i="6" l="1"/>
  <c r="P23" i="6"/>
  <c r="M23" i="6"/>
  <c r="P22" i="6"/>
  <c r="M22" i="6"/>
  <c r="P21" i="6"/>
  <c r="M21" i="6"/>
  <c r="P20" i="6"/>
  <c r="M20" i="6"/>
  <c r="J18" i="6"/>
  <c r="P17" i="6"/>
  <c r="P18" i="6" s="1"/>
  <c r="M17" i="6"/>
  <c r="M16" i="6"/>
  <c r="S15" i="6"/>
  <c r="S18" i="6" s="1"/>
  <c r="M15" i="6"/>
  <c r="H24" i="5"/>
  <c r="H17" i="5"/>
  <c r="M18" i="6" l="1"/>
</calcChain>
</file>

<file path=xl/sharedStrings.xml><?xml version="1.0" encoding="utf-8"?>
<sst xmlns="http://schemas.openxmlformats.org/spreadsheetml/2006/main" count="370" uniqueCount="125">
  <si>
    <t>ECONOMIC INDICATORS</t>
  </si>
  <si>
    <t>UNITS OF MEASURE</t>
  </si>
  <si>
    <t>FY 16-17</t>
  </si>
  <si>
    <t>FY17-18</t>
  </si>
  <si>
    <t>FY18-19</t>
  </si>
  <si>
    <t>FY19-20</t>
  </si>
  <si>
    <t>Economic value generated (A)</t>
  </si>
  <si>
    <t>Revenue from Operation (including excise duty)</t>
  </si>
  <si>
    <t>INR CRORES</t>
  </si>
  <si>
    <t>Other Income</t>
  </si>
  <si>
    <t>Total (A)</t>
  </si>
  <si>
    <t>Economic Value Distributed - Expenses (B)</t>
  </si>
  <si>
    <t>Employee Wages and Benefits</t>
  </si>
  <si>
    <t>Operating Costs</t>
  </si>
  <si>
    <t>Payment to Providers of Capital</t>
  </si>
  <si>
    <t>Payment to Government (Income Tax)</t>
  </si>
  <si>
    <t>Community Investments</t>
  </si>
  <si>
    <t>Total (B)</t>
  </si>
  <si>
    <t>Economic Value Retained (A-B)</t>
  </si>
  <si>
    <t>Profit before depreciation, interest and tax</t>
  </si>
  <si>
    <t>Profit before tax</t>
  </si>
  <si>
    <t>Net tax expense/(benefit)</t>
  </si>
  <si>
    <t>Profit for the year</t>
  </si>
  <si>
    <t>Earnings per equity share</t>
  </si>
  <si>
    <t>FY 17-18</t>
  </si>
  <si>
    <t>FY 18-19</t>
  </si>
  <si>
    <t>Million MT</t>
  </si>
  <si>
    <t>HUMAN RESOURCE INDICATORS</t>
  </si>
  <si>
    <t>MALE</t>
  </si>
  <si>
    <t>FEMALE</t>
  </si>
  <si>
    <t>TOTAL</t>
  </si>
  <si>
    <t>WORKFORCE</t>
  </si>
  <si>
    <t>Full-time Employees</t>
  </si>
  <si>
    <t>Number</t>
  </si>
  <si>
    <t>Contract Employees</t>
  </si>
  <si>
    <t>New Hires</t>
  </si>
  <si>
    <t>New Hire Rate</t>
  </si>
  <si>
    <t>Percentage</t>
  </si>
  <si>
    <t>New Hires (Age-wise split)</t>
  </si>
  <si>
    <t>Less than 20 years</t>
  </si>
  <si>
    <t>20-30 years</t>
  </si>
  <si>
    <t>31-45 years</t>
  </si>
  <si>
    <t>46-58 years</t>
  </si>
  <si>
    <t>Employee Turnover Rate</t>
  </si>
  <si>
    <t>Full-time Employees*</t>
  </si>
  <si>
    <t>Man hours</t>
  </si>
  <si>
    <t xml:space="preserve">Contract Employees </t>
  </si>
  <si>
    <t>FATALITIES</t>
  </si>
  <si>
    <t>LOST TIME INJURY FREQUENCY RATE</t>
  </si>
  <si>
    <t>Overall HZL</t>
  </si>
  <si>
    <t>TOTAL RECORDABLE INJURY FREQUENCY RATE</t>
  </si>
  <si>
    <t>OCCUPATIONAL DISEASE RATE</t>
  </si>
  <si>
    <t>PROCESS INCIDENTS</t>
  </si>
  <si>
    <t>MINES</t>
  </si>
  <si>
    <t>SMELTERS</t>
  </si>
  <si>
    <t>MATERIALS USED</t>
  </si>
  <si>
    <t>Raw Material</t>
  </si>
  <si>
    <t>Semi-manufactured goods or parts</t>
  </si>
  <si>
    <t>Associated Process Materials</t>
  </si>
  <si>
    <t>Packing Material</t>
  </si>
  <si>
    <t>MT</t>
  </si>
  <si>
    <t>ENERGY CONSUMPTION</t>
  </si>
  <si>
    <t>Direct Energy</t>
  </si>
  <si>
    <t>Million GJ</t>
  </si>
  <si>
    <t>Indirect Energy</t>
  </si>
  <si>
    <t>Renewal energy (Solar energy)</t>
  </si>
  <si>
    <t>Renewal energy (WHRB)</t>
  </si>
  <si>
    <t>TOTAL ENERGY CONSUMPTION</t>
  </si>
  <si>
    <t>Fossil fuels purchased and consumed</t>
  </si>
  <si>
    <t>Electricity purchased</t>
  </si>
  <si>
    <t>Total non-renewable energy sold</t>
  </si>
  <si>
    <t>Total non-renewable energy consumption</t>
  </si>
  <si>
    <t>Total costs of energy consumption</t>
  </si>
  <si>
    <t>WATER WITHDRAWL</t>
  </si>
  <si>
    <t>Ground water</t>
  </si>
  <si>
    <t>Surface water</t>
  </si>
  <si>
    <t>Rainwater</t>
  </si>
  <si>
    <t>Waste water from another organization</t>
  </si>
  <si>
    <t>Total net fresh water consumption</t>
  </si>
  <si>
    <t>AIR EMISSIONS</t>
  </si>
  <si>
    <t>PM Emission from stacks</t>
  </si>
  <si>
    <t>SOx Emission from stacks</t>
  </si>
  <si>
    <t>Nox Emission from stacks</t>
  </si>
  <si>
    <t>Million MT CO2 e</t>
  </si>
  <si>
    <t>Scope II Emission</t>
  </si>
  <si>
    <t>WASTE GENERATION</t>
  </si>
  <si>
    <t>Hazardous Waste</t>
  </si>
  <si>
    <t>Non-Hazardous Waste</t>
  </si>
  <si>
    <t>Total renewable energy purchased or generated</t>
  </si>
  <si>
    <t>Municipal water supplies or other water utilities</t>
  </si>
  <si>
    <t xml:space="preserve">Overburden/ Waste Rock </t>
  </si>
  <si>
    <t>Tailings</t>
  </si>
  <si>
    <t>FY 19-20</t>
  </si>
  <si>
    <t>Scope I Emission</t>
  </si>
  <si>
    <t>Furnace oil (FO)</t>
  </si>
  <si>
    <t>High Speed Diesel (HSD)</t>
  </si>
  <si>
    <t>Propane</t>
  </si>
  <si>
    <t>Liquified Petroleum Gas (LPG)</t>
  </si>
  <si>
    <t>Coal</t>
  </si>
  <si>
    <t>Coke</t>
  </si>
  <si>
    <t>Pyrolysis Oil</t>
  </si>
  <si>
    <t>LSHS</t>
  </si>
  <si>
    <t>Scope III Emission</t>
  </si>
  <si>
    <t>Total waste disposed #</t>
  </si>
  <si>
    <t>Employee Trainings</t>
  </si>
  <si>
    <t>Numbers per million hours worked</t>
  </si>
  <si>
    <t xml:space="preserve">* As per ICMM Guidelines </t>
  </si>
  <si>
    <t>HEALTH &amp; SAFETY  INDICATORS*</t>
  </si>
  <si>
    <t>LEADING INDICATORS</t>
  </si>
  <si>
    <t>Near Miss</t>
  </si>
  <si>
    <t>Unsafe Conditions</t>
  </si>
  <si>
    <t>Unsafe Acts</t>
  </si>
  <si>
    <t>INR crores</t>
  </si>
  <si>
    <t>Water Recycled</t>
  </si>
  <si>
    <t>Million mwh</t>
  </si>
  <si>
    <t>Million m3</t>
  </si>
  <si>
    <t>* GHG emissions have been computed in line with the Greenhouse Gas Protocol: Corporate Accounting and Reporting Standard, evaluated by a third party as per the ISAE 3410 standard
# Waste disposal quantity is provided for the Hazardous Waste given which is being disposed in the Secure Landﬁll (SLF) and the common Treatment, Storage and Disposal Facility (TSDF), tailing which is being disposed in tailing dam, Jarosite or Jarofix are disposed in Jarosite pond or yard and overburden at dump area. Our Non-hazardous Waste is being sold or stored in the store yard.</t>
  </si>
  <si>
    <t>GHG EMISSION*</t>
  </si>
  <si>
    <t>FY20-21</t>
  </si>
  <si>
    <t>FY 20-21</t>
  </si>
  <si>
    <t xml:space="preserve">HZL Sustainability Key Indicator  2020-21 </t>
  </si>
  <si>
    <t xml:space="preserve">The sheet covers the sustainability Performance of Hindustan Zinc Limited during the year 2020-21 and Performance trend of last four years </t>
  </si>
  <si>
    <t>See our integrated reporting and its Annexure Sustainability review report 2020-21  for more information</t>
  </si>
  <si>
    <t>Numbers</t>
  </si>
  <si>
    <t>PNG</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</si>
</sst>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 #,##0.00_ ;_ * \-#,##0.00_ ;_ * &quot;-&quot;??_ ;_ @_ "/>
    <numFmt numFmtId="164" formatCode="_(* #,##0.00_);_(* \(#,##0.00\);_(* &quot;-&quot;??_);_(@_)"/>
    <numFmt numFmtId="165" formatCode="0.0000"/>
    <numFmt numFmtId="166" formatCode="0.000"/>
    <numFmt numFmtId="167" formatCode="0.00000"/>
  </numFmts>
  <fonts count="20" x14ac:knownFonts="1">
    <font>
      <sz val="11"/>
      <color theme="1"/>
      <name val="Calibri"/>
      <family val="2"/>
      <scheme val="minor"/>
    </font>
    <font>
      <sz val="11"/>
      <color theme="1"/>
      <name val="Calibri"/>
      <family val="2"/>
      <scheme val="minor"/>
    </font>
    <font>
      <b/>
      <sz val="11"/>
      <color theme="1"/>
      <name val="Calibri"/>
      <family val="2"/>
      <scheme val="minor"/>
    </font>
    <font>
      <sz val="12"/>
      <color theme="1"/>
      <name val="Calibri"/>
      <family val="2"/>
      <scheme val="minor"/>
    </font>
    <font>
      <sz val="12"/>
      <color rgb="FF000000"/>
      <name val="Calibri"/>
      <family val="2"/>
      <scheme val="minor"/>
    </font>
    <font>
      <b/>
      <sz val="11"/>
      <name val="Calibri"/>
      <family val="2"/>
      <scheme val="minor"/>
    </font>
    <font>
      <sz val="11"/>
      <name val="Calibri"/>
      <family val="2"/>
      <scheme val="minor"/>
    </font>
    <font>
      <sz val="14"/>
      <color theme="1"/>
      <name val="Calibri"/>
      <family val="2"/>
      <scheme val="minor"/>
    </font>
    <font>
      <b/>
      <sz val="20"/>
      <color theme="1"/>
      <name val="Book Antiqua"/>
      <family val="1"/>
    </font>
    <font>
      <sz val="18"/>
      <color theme="1"/>
      <name val="Book Antiqua"/>
      <family val="1"/>
    </font>
    <font>
      <sz val="14"/>
      <color theme="8"/>
      <name val="Book Antiqua"/>
      <family val="1"/>
    </font>
    <font>
      <b/>
      <sz val="11"/>
      <color theme="0"/>
      <name val="Book Antiqua"/>
      <family val="1"/>
    </font>
    <font>
      <sz val="11"/>
      <color theme="0"/>
      <name val="Book Antiqua"/>
      <family val="1"/>
    </font>
    <font>
      <sz val="11"/>
      <color theme="1"/>
      <name val="Book Antiqua"/>
      <family val="1"/>
    </font>
    <font>
      <b/>
      <sz val="12"/>
      <color theme="1"/>
      <name val="Book Antiqua"/>
      <family val="1"/>
    </font>
    <font>
      <b/>
      <sz val="12"/>
      <name val="Book Antiqua"/>
      <family val="1"/>
    </font>
    <font>
      <sz val="12"/>
      <color theme="1"/>
      <name val="Book Antiqua"/>
      <family val="1"/>
    </font>
    <font>
      <b/>
      <sz val="12"/>
      <color theme="0"/>
      <name val="Book Antiqua"/>
      <family val="1"/>
    </font>
    <font>
      <sz val="10"/>
      <name val="Arial"/>
    </font>
    <font>
      <sz val="10"/>
      <name val="Arial"/>
      <family val="2"/>
    </font>
  </fonts>
  <fills count="7">
    <fill>
      <patternFill patternType="none"/>
    </fill>
    <fill>
      <patternFill patternType="gray125"/>
    </fill>
    <fill>
      <patternFill patternType="solid">
        <fgColor theme="8"/>
        <bgColor indexed="64"/>
      </patternFill>
    </fill>
    <fill>
      <patternFill patternType="solid">
        <fgColor theme="4" tint="0.79998168889431442"/>
        <bgColor indexed="64"/>
      </patternFill>
    </fill>
    <fill>
      <patternFill patternType="solid">
        <fgColor theme="2"/>
        <bgColor indexed="64"/>
      </patternFill>
    </fill>
    <fill>
      <patternFill patternType="solid">
        <fgColor theme="0" tint="-4.9989318521683403E-2"/>
        <bgColor indexed="64"/>
      </patternFill>
    </fill>
    <fill>
      <patternFill patternType="solid">
        <fgColor theme="0" tint="-0.14999847407452621"/>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61">
    <xf numFmtId="0" fontId="0" fillId="0" borderId="0"/>
    <xf numFmtId="9" fontId="1" fillId="0" borderId="0" applyFont="0" applyFill="0" applyBorder="0" applyAlignment="0" applyProtection="0"/>
    <xf numFmtId="0" fontId="1" fillId="0" borderId="0"/>
    <xf numFmtId="0" fontId="18"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0" fontId="19" fillId="0" borderId="0"/>
    <xf numFmtId="0" fontId="1"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9" fontId="19" fillId="0" borderId="0" applyFont="0" applyFill="0" applyBorder="0" applyAlignment="0" applyProtection="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pplyNumberFormat="0" applyFill="0" applyBorder="0" applyAlignment="0" applyProtection="0"/>
    <xf numFmtId="0" fontId="1" fillId="0" borderId="0"/>
    <xf numFmtId="0" fontId="19" fillId="0" borderId="0" applyNumberFormat="0" applyFill="0" applyBorder="0" applyAlignment="0" applyProtection="0"/>
    <xf numFmtId="0" fontId="1" fillId="0" borderId="0"/>
    <xf numFmtId="0" fontId="1" fillId="0" borderId="0"/>
    <xf numFmtId="0" fontId="1" fillId="0" borderId="0"/>
    <xf numFmtId="0" fontId="1" fillId="0" borderId="0"/>
    <xf numFmtId="0" fontId="1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70">
    <xf numFmtId="0" fontId="0" fillId="0" borderId="0" xfId="0"/>
    <xf numFmtId="0" fontId="0" fillId="0" borderId="1" xfId="0" applyBorder="1"/>
    <xf numFmtId="0" fontId="0" fillId="0" borderId="0" xfId="0" applyBorder="1" applyAlignment="1">
      <alignment horizontal="center"/>
    </xf>
    <xf numFmtId="0" fontId="0" fillId="0" borderId="0" xfId="0" applyBorder="1"/>
    <xf numFmtId="3" fontId="0" fillId="0" borderId="0" xfId="0" applyNumberFormat="1" applyBorder="1" applyAlignment="1">
      <alignment horizontal="center" vertical="center"/>
    </xf>
    <xf numFmtId="1" fontId="0" fillId="0" borderId="0" xfId="0" applyNumberFormat="1" applyBorder="1" applyAlignment="1">
      <alignment horizontal="center"/>
    </xf>
    <xf numFmtId="3" fontId="0" fillId="0" borderId="0" xfId="0" applyNumberFormat="1" applyBorder="1" applyAlignment="1">
      <alignment horizontal="center"/>
    </xf>
    <xf numFmtId="0" fontId="0" fillId="0" borderId="0" xfId="0" applyBorder="1" applyAlignment="1">
      <alignment vertical="center"/>
    </xf>
    <xf numFmtId="0" fontId="0" fillId="0" borderId="0" xfId="0" applyFill="1" applyBorder="1"/>
    <xf numFmtId="2" fontId="0" fillId="0" borderId="0" xfId="0" applyNumberFormat="1" applyFill="1" applyBorder="1"/>
    <xf numFmtId="166" fontId="0" fillId="0" borderId="0" xfId="0" applyNumberFormat="1" applyFill="1" applyBorder="1"/>
    <xf numFmtId="2" fontId="0" fillId="0" borderId="0" xfId="0" applyNumberFormat="1"/>
    <xf numFmtId="9" fontId="0" fillId="0" borderId="0" xfId="1" applyFont="1"/>
    <xf numFmtId="1" fontId="0" fillId="0" borderId="0" xfId="0" applyNumberFormat="1" applyBorder="1"/>
    <xf numFmtId="1" fontId="0" fillId="0" borderId="0" xfId="0" applyNumberFormat="1" applyFill="1" applyBorder="1"/>
    <xf numFmtId="0" fontId="0" fillId="0" borderId="0" xfId="0" applyFill="1"/>
    <xf numFmtId="0" fontId="2" fillId="0" borderId="0" xfId="0" applyFont="1" applyBorder="1"/>
    <xf numFmtId="0" fontId="5" fillId="0" borderId="0" xfId="0" applyFont="1" applyBorder="1"/>
    <xf numFmtId="3" fontId="0" fillId="0" borderId="0" xfId="0" applyNumberFormat="1" applyBorder="1" applyAlignment="1">
      <alignment vertical="center"/>
    </xf>
    <xf numFmtId="165" fontId="0" fillId="0" borderId="0" xfId="0" applyNumberFormat="1" applyFill="1" applyBorder="1"/>
    <xf numFmtId="3" fontId="0" fillId="0" borderId="0" xfId="0" applyNumberFormat="1" applyFill="1" applyBorder="1"/>
    <xf numFmtId="0" fontId="2" fillId="0" borderId="0" xfId="0" applyFont="1" applyBorder="1" applyAlignment="1">
      <alignment horizontal="center"/>
    </xf>
    <xf numFmtId="0" fontId="11" fillId="2" borderId="0" xfId="0" applyFont="1" applyFill="1" applyAlignment="1">
      <alignment vertical="center"/>
    </xf>
    <xf numFmtId="0" fontId="12" fillId="2" borderId="0" xfId="0" applyFont="1" applyFill="1" applyAlignment="1">
      <alignment vertical="center"/>
    </xf>
    <xf numFmtId="0" fontId="13" fillId="0" borderId="0" xfId="0" applyFont="1"/>
    <xf numFmtId="0" fontId="14" fillId="3" borderId="1" xfId="0" applyFont="1" applyFill="1" applyBorder="1"/>
    <xf numFmtId="0" fontId="14" fillId="3" borderId="1" xfId="0" applyFont="1" applyFill="1" applyBorder="1" applyAlignment="1">
      <alignment horizontal="center"/>
    </xf>
    <xf numFmtId="0" fontId="15" fillId="3" borderId="1" xfId="0" applyFont="1" applyFill="1" applyBorder="1"/>
    <xf numFmtId="0" fontId="14" fillId="4" borderId="1" xfId="0" applyFont="1" applyFill="1" applyBorder="1" applyAlignment="1">
      <alignment vertical="center"/>
    </xf>
    <xf numFmtId="0" fontId="16" fillId="4" borderId="1" xfId="0" applyFont="1" applyFill="1" applyBorder="1" applyAlignment="1">
      <alignment horizontal="center"/>
    </xf>
    <xf numFmtId="0" fontId="16" fillId="4" borderId="1" xfId="0" applyFont="1" applyFill="1" applyBorder="1"/>
    <xf numFmtId="0" fontId="16" fillId="0" borderId="1" xfId="0" applyFont="1" applyBorder="1" applyAlignment="1">
      <alignment horizontal="right" vertical="center"/>
    </xf>
    <xf numFmtId="0" fontId="16" fillId="0" borderId="1" xfId="0" applyFont="1" applyBorder="1" applyAlignment="1">
      <alignment horizontal="center"/>
    </xf>
    <xf numFmtId="3" fontId="16" fillId="0" borderId="1" xfId="0" applyNumberFormat="1" applyFont="1" applyBorder="1" applyAlignment="1">
      <alignment horizontal="center" vertical="center"/>
    </xf>
    <xf numFmtId="0" fontId="16" fillId="0" borderId="1" xfId="0" applyFont="1" applyBorder="1" applyAlignment="1">
      <alignment vertical="center"/>
    </xf>
    <xf numFmtId="1" fontId="16" fillId="0" borderId="1" xfId="0" applyNumberFormat="1" applyFont="1" applyBorder="1" applyAlignment="1">
      <alignment horizontal="center"/>
    </xf>
    <xf numFmtId="3" fontId="16" fillId="0" borderId="1" xfId="0" applyNumberFormat="1" applyFont="1" applyBorder="1" applyAlignment="1">
      <alignment horizontal="center"/>
    </xf>
    <xf numFmtId="0" fontId="14" fillId="0" borderId="1" xfId="0" applyFont="1" applyBorder="1" applyAlignment="1">
      <alignment vertical="center"/>
    </xf>
    <xf numFmtId="2" fontId="16" fillId="0" borderId="1" xfId="0" applyNumberFormat="1" applyFont="1" applyBorder="1" applyAlignment="1">
      <alignment horizontal="center"/>
    </xf>
    <xf numFmtId="0" fontId="16" fillId="0" borderId="1" xfId="0" applyFont="1" applyBorder="1" applyAlignment="1">
      <alignment horizontal="left" vertical="center" wrapText="1"/>
    </xf>
    <xf numFmtId="0" fontId="14" fillId="3" borderId="2" xfId="0" applyFont="1" applyFill="1" applyBorder="1"/>
    <xf numFmtId="0" fontId="14" fillId="3" borderId="2" xfId="0" applyFont="1" applyFill="1" applyBorder="1" applyAlignment="1">
      <alignment horizontal="center"/>
    </xf>
    <xf numFmtId="0" fontId="14" fillId="0" borderId="1" xfId="0" applyFont="1" applyBorder="1" applyAlignment="1">
      <alignment horizontal="left"/>
    </xf>
    <xf numFmtId="0" fontId="16" fillId="0" borderId="1" xfId="0" applyFont="1" applyBorder="1" applyAlignment="1">
      <alignment horizontal="right"/>
    </xf>
    <xf numFmtId="10" fontId="16" fillId="0" borderId="1" xfId="1" applyNumberFormat="1" applyFont="1" applyBorder="1" applyAlignment="1">
      <alignment horizontal="center"/>
    </xf>
    <xf numFmtId="0" fontId="16" fillId="3" borderId="1" xfId="0" applyFont="1" applyFill="1" applyBorder="1" applyAlignment="1">
      <alignment horizontal="center"/>
    </xf>
    <xf numFmtId="0" fontId="14" fillId="3" borderId="1" xfId="0" applyFont="1" applyFill="1" applyBorder="1" applyAlignment="1">
      <alignment horizontal="left"/>
    </xf>
    <xf numFmtId="0" fontId="14" fillId="4" borderId="1" xfId="0" applyFont="1" applyFill="1" applyBorder="1" applyAlignment="1">
      <alignment horizontal="left"/>
    </xf>
    <xf numFmtId="0" fontId="12" fillId="2" borderId="0" xfId="0" applyFont="1" applyFill="1" applyAlignment="1">
      <alignment horizontal="center" vertical="center" wrapText="1"/>
    </xf>
    <xf numFmtId="0" fontId="12" fillId="2" borderId="0" xfId="0" applyFont="1" applyFill="1" applyAlignment="1">
      <alignment vertical="center" wrapText="1"/>
    </xf>
    <xf numFmtId="0" fontId="12" fillId="0" borderId="0" xfId="0" applyFont="1" applyFill="1" applyAlignment="1">
      <alignment vertical="center" wrapText="1"/>
    </xf>
    <xf numFmtId="0" fontId="16" fillId="0" borderId="1" xfId="0" applyFont="1" applyBorder="1" applyAlignment="1">
      <alignment horizontal="center" wrapText="1"/>
    </xf>
    <xf numFmtId="0" fontId="14" fillId="3" borderId="1" xfId="0" applyFont="1" applyFill="1" applyBorder="1" applyAlignment="1">
      <alignment horizontal="center" wrapText="1"/>
    </xf>
    <xf numFmtId="0" fontId="13" fillId="0" borderId="0" xfId="0" applyFont="1" applyAlignment="1">
      <alignment horizontal="center" wrapText="1"/>
    </xf>
    <xf numFmtId="0" fontId="0" fillId="0" borderId="0" xfId="0" applyFont="1" applyAlignment="1">
      <alignment horizontal="center" wrapText="1"/>
    </xf>
    <xf numFmtId="2" fontId="0" fillId="0" borderId="0" xfId="0" applyNumberFormat="1" applyFont="1" applyAlignment="1">
      <alignment horizontal="center" wrapText="1"/>
    </xf>
    <xf numFmtId="10" fontId="1" fillId="0" borderId="0" xfId="1" applyNumberFormat="1" applyFont="1" applyAlignment="1">
      <alignment horizontal="center" wrapText="1"/>
    </xf>
    <xf numFmtId="0" fontId="14" fillId="5" borderId="1" xfId="0" applyFont="1" applyFill="1" applyBorder="1" applyAlignment="1">
      <alignment horizontal="left"/>
    </xf>
    <xf numFmtId="0" fontId="16" fillId="5" borderId="1" xfId="0" applyFont="1" applyFill="1" applyBorder="1" applyAlignment="1">
      <alignment horizontal="center" wrapText="1"/>
    </xf>
    <xf numFmtId="0" fontId="16" fillId="0" borderId="0" xfId="0" applyFont="1" applyFill="1" applyBorder="1" applyAlignment="1">
      <alignment horizontal="left"/>
    </xf>
    <xf numFmtId="0" fontId="16" fillId="0" borderId="1" xfId="0" applyFont="1" applyBorder="1" applyAlignment="1">
      <alignment vertical="top"/>
    </xf>
    <xf numFmtId="2" fontId="16" fillId="0" borderId="1" xfId="0" applyNumberFormat="1" applyFont="1" applyBorder="1" applyAlignment="1">
      <alignment vertical="top"/>
    </xf>
    <xf numFmtId="1" fontId="16" fillId="0" borderId="1" xfId="0" applyNumberFormat="1" applyFont="1" applyBorder="1" applyAlignment="1">
      <alignment vertical="top"/>
    </xf>
    <xf numFmtId="0" fontId="16" fillId="0" borderId="1" xfId="0" applyFont="1" applyBorder="1" applyAlignment="1">
      <alignment horizontal="center" vertical="top"/>
    </xf>
    <xf numFmtId="0" fontId="3" fillId="0" borderId="0" xfId="0" applyFont="1"/>
    <xf numFmtId="2" fontId="16" fillId="0" borderId="1" xfId="0" applyNumberFormat="1" applyFont="1" applyBorder="1" applyAlignment="1">
      <alignment horizontal="center" vertical="top"/>
    </xf>
    <xf numFmtId="1" fontId="16" fillId="0" borderId="1" xfId="0" applyNumberFormat="1" applyFont="1" applyBorder="1" applyAlignment="1">
      <alignment horizontal="center" vertical="top"/>
    </xf>
    <xf numFmtId="2" fontId="16" fillId="0" borderId="1" xfId="0" applyNumberFormat="1" applyFont="1" applyFill="1" applyBorder="1" applyAlignment="1">
      <alignment horizontal="center" vertical="top"/>
    </xf>
    <xf numFmtId="1" fontId="16" fillId="0" borderId="1" xfId="0" applyNumberFormat="1" applyFont="1" applyFill="1" applyBorder="1" applyAlignment="1">
      <alignment horizontal="center" vertical="top"/>
    </xf>
    <xf numFmtId="0" fontId="14" fillId="3" borderId="1" xfId="0" applyFont="1" applyFill="1" applyBorder="1" applyAlignment="1">
      <alignment vertical="top"/>
    </xf>
    <xf numFmtId="0" fontId="14" fillId="3" borderId="1" xfId="0" applyFont="1" applyFill="1" applyBorder="1" applyAlignment="1">
      <alignment horizontal="center" vertical="top"/>
    </xf>
    <xf numFmtId="0" fontId="16" fillId="6" borderId="1" xfId="0" applyFont="1" applyFill="1" applyBorder="1" applyAlignment="1">
      <alignment horizontal="center"/>
    </xf>
    <xf numFmtId="10" fontId="16" fillId="6" borderId="1" xfId="1" applyNumberFormat="1" applyFont="1" applyFill="1" applyBorder="1" applyAlignment="1">
      <alignment horizontal="center"/>
    </xf>
    <xf numFmtId="10" fontId="16" fillId="6" borderId="1" xfId="0" applyNumberFormat="1" applyFont="1" applyFill="1" applyBorder="1" applyAlignment="1">
      <alignment horizontal="center"/>
    </xf>
    <xf numFmtId="1" fontId="16" fillId="6" borderId="1" xfId="0" applyNumberFormat="1" applyFont="1" applyFill="1" applyBorder="1" applyAlignment="1">
      <alignment horizont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14" fillId="5" borderId="1" xfId="0" applyFont="1" applyFill="1" applyBorder="1" applyAlignment="1">
      <alignment horizontal="left" vertical="center"/>
    </xf>
    <xf numFmtId="0" fontId="16" fillId="5" borderId="1" xfId="0" applyFont="1" applyFill="1" applyBorder="1" applyAlignment="1">
      <alignment horizontal="center" vertical="center" wrapText="1"/>
    </xf>
    <xf numFmtId="0" fontId="16" fillId="5" borderId="1" xfId="0" applyFont="1" applyFill="1" applyBorder="1" applyAlignment="1">
      <alignment horizontal="center" vertical="center"/>
    </xf>
    <xf numFmtId="0" fontId="14" fillId="0" borderId="1" xfId="0" applyFont="1" applyBorder="1" applyAlignment="1">
      <alignment horizontal="right" vertical="center"/>
    </xf>
    <xf numFmtId="2" fontId="16" fillId="0" borderId="1" xfId="0" applyNumberFormat="1" applyFont="1" applyBorder="1" applyAlignment="1">
      <alignment horizontal="center" vertical="center"/>
    </xf>
    <xf numFmtId="0" fontId="14" fillId="0" borderId="1" xfId="0" applyFont="1" applyBorder="1" applyAlignment="1">
      <alignment horizontal="left" vertical="center"/>
    </xf>
    <xf numFmtId="2" fontId="16" fillId="6" borderId="1" xfId="0" applyNumberFormat="1" applyFont="1" applyFill="1" applyBorder="1" applyAlignment="1">
      <alignment horizontal="center" vertical="top"/>
    </xf>
    <xf numFmtId="1" fontId="16" fillId="6" borderId="1" xfId="0" applyNumberFormat="1" applyFont="1" applyFill="1" applyBorder="1" applyAlignment="1">
      <alignment horizontal="center" vertical="top"/>
    </xf>
    <xf numFmtId="166" fontId="16" fillId="6" borderId="1" xfId="0" applyNumberFormat="1" applyFont="1" applyFill="1" applyBorder="1" applyAlignment="1">
      <alignment horizontal="center" vertical="top"/>
    </xf>
    <xf numFmtId="166" fontId="16" fillId="0" borderId="1" xfId="0" applyNumberFormat="1" applyFont="1" applyBorder="1" applyAlignment="1">
      <alignment horizontal="center" vertical="top"/>
    </xf>
    <xf numFmtId="0" fontId="16" fillId="0" borderId="1" xfId="0" applyFont="1" applyBorder="1" applyAlignment="1">
      <alignment vertical="top" wrapText="1"/>
    </xf>
    <xf numFmtId="1" fontId="16" fillId="6" borderId="1" xfId="0" applyNumberFormat="1" applyFont="1" applyFill="1" applyBorder="1" applyAlignment="1">
      <alignment vertical="top"/>
    </xf>
    <xf numFmtId="2" fontId="16" fillId="6" borderId="1" xfId="0" applyNumberFormat="1" applyFont="1" applyFill="1" applyBorder="1" applyAlignment="1">
      <alignment vertical="top"/>
    </xf>
    <xf numFmtId="166" fontId="16" fillId="6" borderId="1" xfId="0" applyNumberFormat="1" applyFont="1" applyFill="1" applyBorder="1" applyAlignment="1">
      <alignment vertical="top"/>
    </xf>
    <xf numFmtId="166" fontId="16" fillId="0" borderId="1" xfId="0" applyNumberFormat="1" applyFont="1" applyBorder="1" applyAlignment="1">
      <alignment vertical="top"/>
    </xf>
    <xf numFmtId="2" fontId="16" fillId="6" borderId="1" xfId="0" applyNumberFormat="1" applyFont="1" applyFill="1" applyBorder="1" applyAlignment="1">
      <alignment horizontal="center" vertical="center"/>
    </xf>
    <xf numFmtId="166" fontId="16" fillId="6" borderId="1" xfId="0" applyNumberFormat="1" applyFont="1" applyFill="1" applyBorder="1" applyAlignment="1">
      <alignment horizontal="center" vertical="center"/>
    </xf>
    <xf numFmtId="1" fontId="16" fillId="6" borderId="1" xfId="0" applyNumberFormat="1" applyFont="1" applyFill="1" applyBorder="1" applyAlignment="1">
      <alignment horizontal="center" vertical="center"/>
    </xf>
    <xf numFmtId="1" fontId="16" fillId="0" borderId="1" xfId="0" applyNumberFormat="1" applyFont="1" applyBorder="1" applyAlignment="1">
      <alignment horizontal="center" vertical="center"/>
    </xf>
    <xf numFmtId="0" fontId="16" fillId="0" borderId="1" xfId="0" applyFont="1" applyBorder="1" applyAlignment="1">
      <alignment horizontal="right" vertical="top" wrapText="1"/>
    </xf>
    <xf numFmtId="0" fontId="16" fillId="0" borderId="1" xfId="0" applyFont="1" applyBorder="1" applyAlignment="1">
      <alignment horizontal="center" vertical="top" wrapText="1"/>
    </xf>
    <xf numFmtId="166" fontId="16" fillId="6" borderId="1" xfId="0" applyNumberFormat="1" applyFont="1" applyFill="1" applyBorder="1" applyAlignment="1">
      <alignment vertical="top" wrapText="1"/>
    </xf>
    <xf numFmtId="166" fontId="16" fillId="0" borderId="1" xfId="0" applyNumberFormat="1" applyFont="1" applyBorder="1" applyAlignment="1">
      <alignment vertical="top" wrapText="1"/>
    </xf>
    <xf numFmtId="2" fontId="16" fillId="6" borderId="1" xfId="0" applyNumberFormat="1" applyFont="1" applyFill="1" applyBorder="1" applyAlignment="1">
      <alignment vertical="top" wrapText="1"/>
    </xf>
    <xf numFmtId="2" fontId="16" fillId="0" borderId="1" xfId="0" applyNumberFormat="1" applyFont="1" applyBorder="1" applyAlignment="1">
      <alignment vertical="top" wrapText="1"/>
    </xf>
    <xf numFmtId="0" fontId="14" fillId="0" borderId="1" xfId="0" applyFont="1" applyBorder="1" applyAlignment="1">
      <alignment vertical="top" wrapText="1"/>
    </xf>
    <xf numFmtId="2" fontId="16" fillId="6" borderId="1" xfId="0" applyNumberFormat="1" applyFont="1" applyFill="1" applyBorder="1" applyAlignment="1">
      <alignment horizontal="center"/>
    </xf>
    <xf numFmtId="2" fontId="16" fillId="0" borderId="1" xfId="0" applyNumberFormat="1" applyFont="1" applyBorder="1" applyAlignment="1">
      <alignment horizontal="center" wrapText="1"/>
    </xf>
    <xf numFmtId="0" fontId="14" fillId="3" borderId="1" xfId="0" applyFont="1" applyFill="1" applyBorder="1" applyAlignment="1">
      <alignment horizontal="center" vertical="top"/>
    </xf>
    <xf numFmtId="0" fontId="0" fillId="0" borderId="0" xfId="0" applyFill="1" applyBorder="1" applyAlignment="1">
      <alignment vertical="center"/>
    </xf>
    <xf numFmtId="0" fontId="0" fillId="0" borderId="0" xfId="0" applyFill="1" applyBorder="1" applyAlignment="1">
      <alignment wrapText="1"/>
    </xf>
    <xf numFmtId="3" fontId="4" fillId="0" borderId="0" xfId="0" applyNumberFormat="1" applyFont="1" applyFill="1" applyBorder="1" applyAlignment="1">
      <alignment horizontal="right" vertical="center"/>
    </xf>
    <xf numFmtId="166" fontId="6" fillId="0" borderId="0" xfId="0" applyNumberFormat="1" applyFont="1" applyFill="1" applyBorder="1"/>
    <xf numFmtId="2" fontId="0" fillId="0" borderId="0" xfId="0" applyNumberFormat="1" applyFill="1"/>
    <xf numFmtId="9" fontId="0" fillId="0" borderId="0" xfId="1" applyFont="1" applyFill="1"/>
    <xf numFmtId="10" fontId="0" fillId="0" borderId="0" xfId="1" applyNumberFormat="1" applyFont="1" applyFill="1"/>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0" fontId="14" fillId="3" borderId="1" xfId="0" applyFont="1" applyFill="1" applyBorder="1" applyAlignment="1">
      <alignment horizontal="center"/>
    </xf>
    <xf numFmtId="0" fontId="16" fillId="0" borderId="1" xfId="0" applyFont="1" applyBorder="1" applyAlignment="1">
      <alignment horizontal="center"/>
    </xf>
    <xf numFmtId="10" fontId="16" fillId="0" borderId="1" xfId="1" applyNumberFormat="1" applyFont="1" applyBorder="1" applyAlignment="1">
      <alignment horizontal="center"/>
    </xf>
    <xf numFmtId="0" fontId="16" fillId="4" borderId="1" xfId="0" applyFont="1" applyFill="1" applyBorder="1" applyAlignment="1">
      <alignment horizontal="center"/>
    </xf>
    <xf numFmtId="0" fontId="16" fillId="0" borderId="1" xfId="0" applyFont="1" applyBorder="1" applyAlignment="1">
      <alignment horizontal="center"/>
    </xf>
    <xf numFmtId="10" fontId="16" fillId="0" borderId="1" xfId="1" applyNumberFormat="1" applyFont="1" applyBorder="1" applyAlignment="1">
      <alignment horizontal="center"/>
    </xf>
    <xf numFmtId="0" fontId="16" fillId="4" borderId="1" xfId="0" applyFont="1" applyFill="1" applyBorder="1" applyAlignment="1">
      <alignment horizontal="center"/>
    </xf>
    <xf numFmtId="0" fontId="16" fillId="6" borderId="1" xfId="0" applyFont="1" applyFill="1" applyBorder="1" applyAlignment="1">
      <alignment horizontal="center"/>
    </xf>
    <xf numFmtId="10" fontId="16" fillId="6" borderId="1" xfId="1" applyNumberFormat="1" applyFont="1" applyFill="1" applyBorder="1" applyAlignment="1">
      <alignment horizontal="center"/>
    </xf>
    <xf numFmtId="10" fontId="16" fillId="6" borderId="1" xfId="0" applyNumberFormat="1" applyFont="1" applyFill="1" applyBorder="1" applyAlignment="1">
      <alignment horizontal="center"/>
    </xf>
    <xf numFmtId="0" fontId="16" fillId="4" borderId="1" xfId="0" applyFont="1" applyFill="1" applyBorder="1" applyAlignment="1">
      <alignment horizontal="center"/>
    </xf>
    <xf numFmtId="1" fontId="16" fillId="0" borderId="1" xfId="0" applyNumberFormat="1" applyFont="1" applyBorder="1" applyAlignment="1">
      <alignment horizontal="center"/>
    </xf>
    <xf numFmtId="3" fontId="16" fillId="0" borderId="1" xfId="0" applyNumberFormat="1" applyFont="1" applyBorder="1" applyAlignment="1">
      <alignment horizontal="center" vertical="center"/>
    </xf>
    <xf numFmtId="2" fontId="16" fillId="0" borderId="1" xfId="0" applyNumberFormat="1" applyFont="1" applyBorder="1" applyAlignment="1">
      <alignment horizontal="center"/>
    </xf>
    <xf numFmtId="2" fontId="16" fillId="0" borderId="1" xfId="0" applyNumberFormat="1" applyFont="1" applyBorder="1" applyAlignment="1">
      <alignment horizontal="center"/>
    </xf>
    <xf numFmtId="2" fontId="16" fillId="0" borderId="1" xfId="0" applyNumberFormat="1" applyFont="1" applyBorder="1" applyAlignment="1">
      <alignment horizontal="center" wrapText="1"/>
    </xf>
    <xf numFmtId="166" fontId="16" fillId="0" borderId="1" xfId="0" applyNumberFormat="1" applyFont="1" applyFill="1" applyBorder="1" applyAlignment="1">
      <alignment horizontal="center"/>
    </xf>
    <xf numFmtId="2" fontId="16" fillId="6" borderId="1" xfId="0" applyNumberFormat="1" applyFont="1" applyFill="1" applyBorder="1" applyAlignment="1">
      <alignment horizontal="center" vertical="top"/>
    </xf>
    <xf numFmtId="2" fontId="16" fillId="0" borderId="1" xfId="0" applyNumberFormat="1" applyFont="1" applyBorder="1" applyAlignment="1">
      <alignment horizontal="center" vertical="top"/>
    </xf>
    <xf numFmtId="2" fontId="16" fillId="0" borderId="1" xfId="0" applyNumberFormat="1" applyFont="1" applyFill="1" applyBorder="1" applyAlignment="1">
      <alignment horizontal="center" vertical="top"/>
    </xf>
    <xf numFmtId="1" fontId="16" fillId="0" borderId="1" xfId="0" applyNumberFormat="1" applyFont="1" applyFill="1" applyBorder="1" applyAlignment="1">
      <alignment horizontal="center" vertical="top"/>
    </xf>
    <xf numFmtId="2" fontId="16" fillId="0" borderId="1" xfId="0" applyNumberFormat="1" applyFont="1" applyBorder="1" applyAlignment="1">
      <alignment horizontal="center" vertical="top"/>
    </xf>
    <xf numFmtId="2" fontId="16" fillId="0" borderId="1" xfId="0" applyNumberFormat="1" applyFont="1" applyFill="1" applyBorder="1" applyAlignment="1">
      <alignment horizontal="center" vertical="top"/>
    </xf>
    <xf numFmtId="2" fontId="16" fillId="6" borderId="1" xfId="0" applyNumberFormat="1" applyFont="1" applyFill="1" applyBorder="1" applyAlignment="1">
      <alignment vertical="top"/>
    </xf>
    <xf numFmtId="166" fontId="16" fillId="6" borderId="1" xfId="0" applyNumberFormat="1" applyFont="1" applyFill="1" applyBorder="1" applyAlignment="1">
      <alignment vertical="top"/>
    </xf>
    <xf numFmtId="2" fontId="16" fillId="0" borderId="1" xfId="0" applyNumberFormat="1" applyFont="1" applyBorder="1" applyAlignment="1">
      <alignment horizontal="center" vertical="center"/>
    </xf>
    <xf numFmtId="2" fontId="16" fillId="0" borderId="1" xfId="0" applyNumberFormat="1" applyFont="1" applyFill="1" applyBorder="1" applyAlignment="1">
      <alignment horizontal="center" vertical="center"/>
    </xf>
    <xf numFmtId="165" fontId="16" fillId="0" borderId="1" xfId="0" applyNumberFormat="1" applyFont="1" applyFill="1" applyBorder="1" applyAlignment="1">
      <alignment horizontal="center" vertical="center"/>
    </xf>
    <xf numFmtId="1" fontId="16" fillId="6" borderId="1" xfId="0" applyNumberFormat="1" applyFont="1" applyFill="1" applyBorder="1" applyAlignment="1">
      <alignment horizontal="center" vertical="center"/>
    </xf>
    <xf numFmtId="166" fontId="16" fillId="6" borderId="1" xfId="0" applyNumberFormat="1" applyFont="1" applyFill="1" applyBorder="1" applyAlignment="1">
      <alignment vertical="top" wrapText="1"/>
    </xf>
    <xf numFmtId="167" fontId="16" fillId="6" borderId="1" xfId="0" applyNumberFormat="1" applyFont="1" applyFill="1" applyBorder="1" applyAlignment="1">
      <alignment vertical="top" wrapText="1"/>
    </xf>
    <xf numFmtId="2" fontId="16" fillId="6" borderId="1" xfId="0" applyNumberFormat="1" applyFont="1" applyFill="1" applyBorder="1" applyAlignment="1">
      <alignment vertical="top" wrapText="1"/>
    </xf>
    <xf numFmtId="0" fontId="0" fillId="0" borderId="0" xfId="0" applyAlignment="1">
      <alignment wrapText="1"/>
    </xf>
    <xf numFmtId="0" fontId="17" fillId="2" borderId="0" xfId="0" applyFont="1" applyFill="1" applyAlignment="1">
      <alignment vertical="center"/>
    </xf>
    <xf numFmtId="0" fontId="16" fillId="0" borderId="0" xfId="0" applyFont="1"/>
    <xf numFmtId="0" fontId="16" fillId="0" borderId="1" xfId="0" applyFont="1" applyFill="1" applyBorder="1" applyAlignment="1">
      <alignment horizontal="center" vertical="center"/>
    </xf>
    <xf numFmtId="166" fontId="16" fillId="0" borderId="1" xfId="0" applyNumberFormat="1" applyFont="1" applyFill="1" applyBorder="1" applyAlignment="1">
      <alignment horizontal="center" vertical="top"/>
    </xf>
    <xf numFmtId="0" fontId="0" fillId="0" borderId="0" xfId="0" applyFill="1" applyBorder="1" applyAlignment="1">
      <alignment horizontal="center"/>
    </xf>
    <xf numFmtId="0" fontId="7" fillId="0" borderId="0" xfId="0" applyFont="1" applyFill="1" applyBorder="1" applyAlignment="1">
      <alignment horizontal="left" vertical="top" wrapText="1"/>
    </xf>
    <xf numFmtId="0" fontId="0" fillId="0" borderId="0" xfId="0" applyFill="1" applyBorder="1" applyAlignment="1">
      <alignment horizontal="left" vertical="top"/>
    </xf>
    <xf numFmtId="0" fontId="8" fillId="0" borderId="0" xfId="0" applyFont="1" applyBorder="1" applyAlignment="1">
      <alignment horizontal="center"/>
    </xf>
    <xf numFmtId="0" fontId="9" fillId="0" borderId="0" xfId="0" applyFont="1" applyBorder="1" applyAlignment="1">
      <alignment horizontal="center" wrapText="1"/>
    </xf>
    <xf numFmtId="0" fontId="10" fillId="0" borderId="0" xfId="0" applyFont="1" applyBorder="1" applyAlignment="1">
      <alignment horizontal="center" wrapText="1"/>
    </xf>
    <xf numFmtId="0" fontId="12" fillId="2" borderId="0" xfId="0" applyFont="1" applyFill="1" applyAlignment="1">
      <alignment horizontal="center" vertical="center"/>
    </xf>
    <xf numFmtId="0" fontId="14" fillId="3" borderId="5"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4" fillId="3" borderId="4" xfId="0" applyFont="1" applyFill="1" applyBorder="1" applyAlignment="1">
      <alignment horizontal="center" vertical="center" wrapText="1"/>
    </xf>
    <xf numFmtId="0" fontId="16" fillId="0" borderId="0" xfId="0" applyFont="1" applyAlignment="1">
      <alignment horizontal="left" vertical="center" wrapText="1"/>
    </xf>
    <xf numFmtId="0" fontId="14" fillId="3" borderId="6" xfId="0" applyFont="1" applyFill="1" applyBorder="1" applyAlignment="1">
      <alignment horizontal="center" vertical="top"/>
    </xf>
    <xf numFmtId="0" fontId="14" fillId="3" borderId="7" xfId="0" applyFont="1" applyFill="1" applyBorder="1" applyAlignment="1">
      <alignment horizontal="center" vertical="top"/>
    </xf>
    <xf numFmtId="0" fontId="14" fillId="3" borderId="8" xfId="0" applyFont="1" applyFill="1" applyBorder="1" applyAlignment="1">
      <alignment horizontal="center" vertical="top"/>
    </xf>
    <xf numFmtId="0" fontId="14" fillId="3" borderId="1" xfId="0" applyFont="1" applyFill="1" applyBorder="1" applyAlignment="1">
      <alignment horizontal="center" vertical="top"/>
    </xf>
    <xf numFmtId="0" fontId="17" fillId="2" borderId="0" xfId="0" applyFont="1" applyFill="1" applyAlignment="1">
      <alignment horizontal="center" vertical="center"/>
    </xf>
  </cellXfs>
  <cellStyles count="361">
    <cellStyle name="=C:\WINNT\SYSTEM32\COMMAND.COM" xfId="4"/>
    <cellStyle name="=C:\WINNT\SYSTEM32\COMMAND.COM 2" xfId="5"/>
    <cellStyle name="=C:\WINNT\SYSTEM32\COMMAND.COM 2 2" xfId="6"/>
    <cellStyle name="=C:\WINNT\SYSTEM32\COMMAND.COM 3" xfId="7"/>
    <cellStyle name="=C:\WINNT\SYSTEM32\COMMAND.COM_VEDANTA HSE MIS 2010-11" xfId="8"/>
    <cellStyle name="Comma 2" xfId="9"/>
    <cellStyle name="Comma 2 2" xfId="10"/>
    <cellStyle name="Comma 2 2 2" xfId="11"/>
    <cellStyle name="Comma 2 2 2 2" xfId="71"/>
    <cellStyle name="Comma 2 2 3" xfId="70"/>
    <cellStyle name="Comma 2 3" xfId="12"/>
    <cellStyle name="Comma 2 3 2" xfId="72"/>
    <cellStyle name="Comma 2 4" xfId="69"/>
    <cellStyle name="Comma 3" xfId="13"/>
    <cellStyle name="Comma 3 2" xfId="14"/>
    <cellStyle name="Comma 3 2 2" xfId="15"/>
    <cellStyle name="Comma 3 2 2 2" xfId="75"/>
    <cellStyle name="Comma 3 2 3" xfId="74"/>
    <cellStyle name="Comma 3 3" xfId="73"/>
    <cellStyle name="Comma 4" xfId="16"/>
    <cellStyle name="Comma 4 2" xfId="17"/>
    <cellStyle name="Comma 4 2 2" xfId="77"/>
    <cellStyle name="Comma 4 3" xfId="76"/>
    <cellStyle name="Normal" xfId="0" builtinId="0"/>
    <cellStyle name="Normal 10" xfId="57"/>
    <cellStyle name="Normal 11" xfId="68"/>
    <cellStyle name="Normal 11 2" xfId="141"/>
    <cellStyle name="Normal 11 3" xfId="203"/>
    <cellStyle name="Normal 11 4" xfId="266"/>
    <cellStyle name="Normal 11 5" xfId="328"/>
    <cellStyle name="Normal 12" xfId="108"/>
    <cellStyle name="Normal 12 2" xfId="172"/>
    <cellStyle name="Normal 12 3" xfId="234"/>
    <cellStyle name="Normal 12 4" xfId="297"/>
    <cellStyle name="Normal 12 5" xfId="359"/>
    <cellStyle name="Normal 13" xfId="109"/>
    <cellStyle name="Normal 14" xfId="110"/>
    <cellStyle name="Normal 15" xfId="235"/>
    <cellStyle name="Normal 16" xfId="360"/>
    <cellStyle name="Normal 17" xfId="3"/>
    <cellStyle name="Normal 2" xfId="18"/>
    <cellStyle name="Normal 2 2" xfId="19"/>
    <cellStyle name="Normal 2 2 10" xfId="173"/>
    <cellStyle name="Normal 2 2 11" xfId="236"/>
    <cellStyle name="Normal 2 2 12" xfId="298"/>
    <cellStyle name="Normal 2 2 2" xfId="38"/>
    <cellStyle name="Normal 2 2 2 10" xfId="239"/>
    <cellStyle name="Normal 2 2 2 11" xfId="301"/>
    <cellStyle name="Normal 2 2 2 2" xfId="43"/>
    <cellStyle name="Normal 2 2 2 2 2" xfId="80"/>
    <cellStyle name="Normal 2 2 2 2 2 2" xfId="144"/>
    <cellStyle name="Normal 2 2 2 2 2 3" xfId="206"/>
    <cellStyle name="Normal 2 2 2 2 2 4" xfId="269"/>
    <cellStyle name="Normal 2 2 2 2 2 5" xfId="331"/>
    <cellStyle name="Normal 2 2 2 2 3" xfId="119"/>
    <cellStyle name="Normal 2 2 2 2 4" xfId="181"/>
    <cellStyle name="Normal 2 2 2 2 5" xfId="244"/>
    <cellStyle name="Normal 2 2 2 2 6" xfId="306"/>
    <cellStyle name="Normal 2 2 2 3" xfId="48"/>
    <cellStyle name="Normal 2 2 2 3 2" xfId="81"/>
    <cellStyle name="Normal 2 2 2 3 2 2" xfId="145"/>
    <cellStyle name="Normal 2 2 2 3 2 3" xfId="207"/>
    <cellStyle name="Normal 2 2 2 3 2 4" xfId="270"/>
    <cellStyle name="Normal 2 2 2 3 2 5" xfId="332"/>
    <cellStyle name="Normal 2 2 2 3 3" xfId="124"/>
    <cellStyle name="Normal 2 2 2 3 4" xfId="186"/>
    <cellStyle name="Normal 2 2 2 3 5" xfId="249"/>
    <cellStyle name="Normal 2 2 2 3 6" xfId="311"/>
    <cellStyle name="Normal 2 2 2 4" xfId="55"/>
    <cellStyle name="Normal 2 2 2 4 2" xfId="82"/>
    <cellStyle name="Normal 2 2 2 4 2 2" xfId="146"/>
    <cellStyle name="Normal 2 2 2 4 2 3" xfId="208"/>
    <cellStyle name="Normal 2 2 2 4 2 4" xfId="271"/>
    <cellStyle name="Normal 2 2 2 4 2 5" xfId="333"/>
    <cellStyle name="Normal 2 2 2 4 3" xfId="129"/>
    <cellStyle name="Normal 2 2 2 4 4" xfId="191"/>
    <cellStyle name="Normal 2 2 2 4 5" xfId="254"/>
    <cellStyle name="Normal 2 2 2 4 6" xfId="316"/>
    <cellStyle name="Normal 2 2 2 5" xfId="61"/>
    <cellStyle name="Normal 2 2 2 5 2" xfId="83"/>
    <cellStyle name="Normal 2 2 2 5 2 2" xfId="147"/>
    <cellStyle name="Normal 2 2 2 5 2 3" xfId="209"/>
    <cellStyle name="Normal 2 2 2 5 2 4" xfId="272"/>
    <cellStyle name="Normal 2 2 2 5 2 5" xfId="334"/>
    <cellStyle name="Normal 2 2 2 5 3" xfId="134"/>
    <cellStyle name="Normal 2 2 2 5 4" xfId="196"/>
    <cellStyle name="Normal 2 2 2 5 5" xfId="259"/>
    <cellStyle name="Normal 2 2 2 5 6" xfId="321"/>
    <cellStyle name="Normal 2 2 2 6" xfId="66"/>
    <cellStyle name="Normal 2 2 2 6 2" xfId="84"/>
    <cellStyle name="Normal 2 2 2 6 2 2" xfId="148"/>
    <cellStyle name="Normal 2 2 2 6 2 3" xfId="210"/>
    <cellStyle name="Normal 2 2 2 6 2 4" xfId="273"/>
    <cellStyle name="Normal 2 2 2 6 2 5" xfId="335"/>
    <cellStyle name="Normal 2 2 2 6 3" xfId="139"/>
    <cellStyle name="Normal 2 2 2 6 4" xfId="201"/>
    <cellStyle name="Normal 2 2 2 6 5" xfId="264"/>
    <cellStyle name="Normal 2 2 2 6 6" xfId="326"/>
    <cellStyle name="Normal 2 2 2 7" xfId="79"/>
    <cellStyle name="Normal 2 2 2 7 2" xfId="143"/>
    <cellStyle name="Normal 2 2 2 7 3" xfId="205"/>
    <cellStyle name="Normal 2 2 2 7 4" xfId="268"/>
    <cellStyle name="Normal 2 2 2 7 5" xfId="330"/>
    <cellStyle name="Normal 2 2 2 8" xfId="114"/>
    <cellStyle name="Normal 2 2 2 9" xfId="176"/>
    <cellStyle name="Normal 2 2 3" xfId="40"/>
    <cellStyle name="Normal 2 2 3 2" xfId="85"/>
    <cellStyle name="Normal 2 2 3 2 2" xfId="149"/>
    <cellStyle name="Normal 2 2 3 2 3" xfId="211"/>
    <cellStyle name="Normal 2 2 3 2 4" xfId="274"/>
    <cellStyle name="Normal 2 2 3 2 5" xfId="336"/>
    <cellStyle name="Normal 2 2 3 3" xfId="116"/>
    <cellStyle name="Normal 2 2 3 4" xfId="178"/>
    <cellStyle name="Normal 2 2 3 5" xfId="241"/>
    <cellStyle name="Normal 2 2 3 6" xfId="303"/>
    <cellStyle name="Normal 2 2 4" xfId="45"/>
    <cellStyle name="Normal 2 2 4 2" xfId="86"/>
    <cellStyle name="Normal 2 2 4 2 2" xfId="150"/>
    <cellStyle name="Normal 2 2 4 2 3" xfId="212"/>
    <cellStyle name="Normal 2 2 4 2 4" xfId="275"/>
    <cellStyle name="Normal 2 2 4 2 5" xfId="337"/>
    <cellStyle name="Normal 2 2 4 3" xfId="121"/>
    <cellStyle name="Normal 2 2 4 4" xfId="183"/>
    <cellStyle name="Normal 2 2 4 5" xfId="246"/>
    <cellStyle name="Normal 2 2 4 6" xfId="308"/>
    <cellStyle name="Normal 2 2 5" xfId="51"/>
    <cellStyle name="Normal 2 2 5 2" xfId="87"/>
    <cellStyle name="Normal 2 2 5 2 2" xfId="151"/>
    <cellStyle name="Normal 2 2 5 2 3" xfId="213"/>
    <cellStyle name="Normal 2 2 5 2 4" xfId="276"/>
    <cellStyle name="Normal 2 2 5 2 5" xfId="338"/>
    <cellStyle name="Normal 2 2 5 3" xfId="126"/>
    <cellStyle name="Normal 2 2 5 4" xfId="188"/>
    <cellStyle name="Normal 2 2 5 5" xfId="251"/>
    <cellStyle name="Normal 2 2 5 6" xfId="313"/>
    <cellStyle name="Normal 2 2 6" xfId="58"/>
    <cellStyle name="Normal 2 2 6 2" xfId="88"/>
    <cellStyle name="Normal 2 2 6 2 2" xfId="152"/>
    <cellStyle name="Normal 2 2 6 2 3" xfId="214"/>
    <cellStyle name="Normal 2 2 6 2 4" xfId="277"/>
    <cellStyle name="Normal 2 2 6 2 5" xfId="339"/>
    <cellStyle name="Normal 2 2 6 3" xfId="131"/>
    <cellStyle name="Normal 2 2 6 4" xfId="193"/>
    <cellStyle name="Normal 2 2 6 5" xfId="256"/>
    <cellStyle name="Normal 2 2 6 6" xfId="318"/>
    <cellStyle name="Normal 2 2 7" xfId="63"/>
    <cellStyle name="Normal 2 2 7 2" xfId="89"/>
    <cellStyle name="Normal 2 2 7 2 2" xfId="153"/>
    <cellStyle name="Normal 2 2 7 2 3" xfId="215"/>
    <cellStyle name="Normal 2 2 7 2 4" xfId="278"/>
    <cellStyle name="Normal 2 2 7 2 5" xfId="340"/>
    <cellStyle name="Normal 2 2 7 3" xfId="136"/>
    <cellStyle name="Normal 2 2 7 4" xfId="198"/>
    <cellStyle name="Normal 2 2 7 5" xfId="261"/>
    <cellStyle name="Normal 2 2 7 6" xfId="323"/>
    <cellStyle name="Normal 2 2 8" xfId="78"/>
    <cellStyle name="Normal 2 2 8 2" xfId="142"/>
    <cellStyle name="Normal 2 2 8 3" xfId="204"/>
    <cellStyle name="Normal 2 2 8 4" xfId="267"/>
    <cellStyle name="Normal 2 2 8 5" xfId="329"/>
    <cellStyle name="Normal 2 2 9" xfId="111"/>
    <cellStyle name="Normal 2 3" xfId="20"/>
    <cellStyle name="Normal 3" xfId="21"/>
    <cellStyle name="Normal 3 2" xfId="22"/>
    <cellStyle name="Normal 3 2 2" xfId="23"/>
    <cellStyle name="Normal 3 3" xfId="24"/>
    <cellStyle name="Normal 3_VEDANTA HSE MIS 2010-11" xfId="25"/>
    <cellStyle name="Normal 4" xfId="26"/>
    <cellStyle name="Normal 4 2" xfId="27"/>
    <cellStyle name="Normal 4 2 2" xfId="28"/>
    <cellStyle name="Normal 4_VEDANTA HSE MIS 2010-11" xfId="29"/>
    <cellStyle name="Normal 5" xfId="30"/>
    <cellStyle name="Normal 5 2" xfId="31"/>
    <cellStyle name="Normal 5 20" xfId="2"/>
    <cellStyle name="Normal 6" xfId="36"/>
    <cellStyle name="Normal 6 10" xfId="174"/>
    <cellStyle name="Normal 6 11" xfId="237"/>
    <cellStyle name="Normal 6 12" xfId="299"/>
    <cellStyle name="Normal 6 2" xfId="39"/>
    <cellStyle name="Normal 6 2 10" xfId="240"/>
    <cellStyle name="Normal 6 2 11" xfId="302"/>
    <cellStyle name="Normal 6 2 2" xfId="44"/>
    <cellStyle name="Normal 6 2 2 2" xfId="92"/>
    <cellStyle name="Normal 6 2 2 2 2" xfId="156"/>
    <cellStyle name="Normal 6 2 2 2 3" xfId="218"/>
    <cellStyle name="Normal 6 2 2 2 4" xfId="281"/>
    <cellStyle name="Normal 6 2 2 2 5" xfId="343"/>
    <cellStyle name="Normal 6 2 2 3" xfId="120"/>
    <cellStyle name="Normal 6 2 2 4" xfId="182"/>
    <cellStyle name="Normal 6 2 2 5" xfId="245"/>
    <cellStyle name="Normal 6 2 2 6" xfId="307"/>
    <cellStyle name="Normal 6 2 3" xfId="49"/>
    <cellStyle name="Normal 6 2 3 2" xfId="93"/>
    <cellStyle name="Normal 6 2 3 2 2" xfId="157"/>
    <cellStyle name="Normal 6 2 3 2 3" xfId="219"/>
    <cellStyle name="Normal 6 2 3 2 4" xfId="282"/>
    <cellStyle name="Normal 6 2 3 2 5" xfId="344"/>
    <cellStyle name="Normal 6 2 3 3" xfId="125"/>
    <cellStyle name="Normal 6 2 3 4" xfId="187"/>
    <cellStyle name="Normal 6 2 3 5" xfId="250"/>
    <cellStyle name="Normal 6 2 3 6" xfId="312"/>
    <cellStyle name="Normal 6 2 4" xfId="56"/>
    <cellStyle name="Normal 6 2 4 2" xfId="94"/>
    <cellStyle name="Normal 6 2 4 2 2" xfId="158"/>
    <cellStyle name="Normal 6 2 4 2 3" xfId="220"/>
    <cellStyle name="Normal 6 2 4 2 4" xfId="283"/>
    <cellStyle name="Normal 6 2 4 2 5" xfId="345"/>
    <cellStyle name="Normal 6 2 4 3" xfId="130"/>
    <cellStyle name="Normal 6 2 4 4" xfId="192"/>
    <cellStyle name="Normal 6 2 4 5" xfId="255"/>
    <cellStyle name="Normal 6 2 4 6" xfId="317"/>
    <cellStyle name="Normal 6 2 5" xfId="62"/>
    <cellStyle name="Normal 6 2 5 2" xfId="95"/>
    <cellStyle name="Normal 6 2 5 2 2" xfId="159"/>
    <cellStyle name="Normal 6 2 5 2 3" xfId="221"/>
    <cellStyle name="Normal 6 2 5 2 4" xfId="284"/>
    <cellStyle name="Normal 6 2 5 2 5" xfId="346"/>
    <cellStyle name="Normal 6 2 5 3" xfId="135"/>
    <cellStyle name="Normal 6 2 5 4" xfId="197"/>
    <cellStyle name="Normal 6 2 5 5" xfId="260"/>
    <cellStyle name="Normal 6 2 5 6" xfId="322"/>
    <cellStyle name="Normal 6 2 6" xfId="67"/>
    <cellStyle name="Normal 6 2 6 2" xfId="96"/>
    <cellStyle name="Normal 6 2 6 2 2" xfId="160"/>
    <cellStyle name="Normal 6 2 6 2 3" xfId="222"/>
    <cellStyle name="Normal 6 2 6 2 4" xfId="285"/>
    <cellStyle name="Normal 6 2 6 2 5" xfId="347"/>
    <cellStyle name="Normal 6 2 6 3" xfId="140"/>
    <cellStyle name="Normal 6 2 6 4" xfId="202"/>
    <cellStyle name="Normal 6 2 6 5" xfId="265"/>
    <cellStyle name="Normal 6 2 6 6" xfId="327"/>
    <cellStyle name="Normal 6 2 7" xfId="91"/>
    <cellStyle name="Normal 6 2 7 2" xfId="155"/>
    <cellStyle name="Normal 6 2 7 3" xfId="217"/>
    <cellStyle name="Normal 6 2 7 4" xfId="280"/>
    <cellStyle name="Normal 6 2 7 5" xfId="342"/>
    <cellStyle name="Normal 6 2 8" xfId="115"/>
    <cellStyle name="Normal 6 2 9" xfId="177"/>
    <cellStyle name="Normal 6 3" xfId="41"/>
    <cellStyle name="Normal 6 3 2" xfId="97"/>
    <cellStyle name="Normal 6 3 2 2" xfId="161"/>
    <cellStyle name="Normal 6 3 2 3" xfId="223"/>
    <cellStyle name="Normal 6 3 2 4" xfId="286"/>
    <cellStyle name="Normal 6 3 2 5" xfId="348"/>
    <cellStyle name="Normal 6 3 3" xfId="117"/>
    <cellStyle name="Normal 6 3 4" xfId="179"/>
    <cellStyle name="Normal 6 3 5" xfId="242"/>
    <cellStyle name="Normal 6 3 6" xfId="304"/>
    <cellStyle name="Normal 6 4" xfId="46"/>
    <cellStyle name="Normal 6 4 2" xfId="98"/>
    <cellStyle name="Normal 6 4 2 2" xfId="162"/>
    <cellStyle name="Normal 6 4 2 3" xfId="224"/>
    <cellStyle name="Normal 6 4 2 4" xfId="287"/>
    <cellStyle name="Normal 6 4 2 5" xfId="349"/>
    <cellStyle name="Normal 6 4 3" xfId="122"/>
    <cellStyle name="Normal 6 4 4" xfId="184"/>
    <cellStyle name="Normal 6 4 5" xfId="247"/>
    <cellStyle name="Normal 6 4 6" xfId="309"/>
    <cellStyle name="Normal 6 5" xfId="53"/>
    <cellStyle name="Normal 6 5 2" xfId="99"/>
    <cellStyle name="Normal 6 5 2 2" xfId="163"/>
    <cellStyle name="Normal 6 5 2 3" xfId="225"/>
    <cellStyle name="Normal 6 5 2 4" xfId="288"/>
    <cellStyle name="Normal 6 5 2 5" xfId="350"/>
    <cellStyle name="Normal 6 5 3" xfId="127"/>
    <cellStyle name="Normal 6 5 4" xfId="189"/>
    <cellStyle name="Normal 6 5 5" xfId="252"/>
    <cellStyle name="Normal 6 5 6" xfId="314"/>
    <cellStyle name="Normal 6 6" xfId="59"/>
    <cellStyle name="Normal 6 6 2" xfId="100"/>
    <cellStyle name="Normal 6 6 2 2" xfId="164"/>
    <cellStyle name="Normal 6 6 2 3" xfId="226"/>
    <cellStyle name="Normal 6 6 2 4" xfId="289"/>
    <cellStyle name="Normal 6 6 2 5" xfId="351"/>
    <cellStyle name="Normal 6 6 3" xfId="132"/>
    <cellStyle name="Normal 6 6 4" xfId="194"/>
    <cellStyle name="Normal 6 6 5" xfId="257"/>
    <cellStyle name="Normal 6 6 6" xfId="319"/>
    <cellStyle name="Normal 6 7" xfId="64"/>
    <cellStyle name="Normal 6 7 2" xfId="101"/>
    <cellStyle name="Normal 6 7 2 2" xfId="165"/>
    <cellStyle name="Normal 6 7 2 3" xfId="227"/>
    <cellStyle name="Normal 6 7 2 4" xfId="290"/>
    <cellStyle name="Normal 6 7 2 5" xfId="352"/>
    <cellStyle name="Normal 6 7 3" xfId="137"/>
    <cellStyle name="Normal 6 7 4" xfId="199"/>
    <cellStyle name="Normal 6 7 5" xfId="262"/>
    <cellStyle name="Normal 6 7 6" xfId="324"/>
    <cellStyle name="Normal 6 8" xfId="90"/>
    <cellStyle name="Normal 6 8 2" xfId="154"/>
    <cellStyle name="Normal 6 8 3" xfId="216"/>
    <cellStyle name="Normal 6 8 4" xfId="279"/>
    <cellStyle name="Normal 6 8 5" xfId="341"/>
    <cellStyle name="Normal 6 9" xfId="112"/>
    <cellStyle name="Normal 7" xfId="37"/>
    <cellStyle name="Normal 7 10" xfId="238"/>
    <cellStyle name="Normal 7 11" xfId="300"/>
    <cellStyle name="Normal 7 2" xfId="42"/>
    <cellStyle name="Normal 7 2 2" xfId="103"/>
    <cellStyle name="Normal 7 2 2 2" xfId="167"/>
    <cellStyle name="Normal 7 2 2 3" xfId="229"/>
    <cellStyle name="Normal 7 2 2 4" xfId="292"/>
    <cellStyle name="Normal 7 2 2 5" xfId="354"/>
    <cellStyle name="Normal 7 2 3" xfId="118"/>
    <cellStyle name="Normal 7 2 4" xfId="180"/>
    <cellStyle name="Normal 7 2 5" xfId="243"/>
    <cellStyle name="Normal 7 2 6" xfId="305"/>
    <cellStyle name="Normal 7 3" xfId="47"/>
    <cellStyle name="Normal 7 3 2" xfId="104"/>
    <cellStyle name="Normal 7 3 2 2" xfId="168"/>
    <cellStyle name="Normal 7 3 2 3" xfId="230"/>
    <cellStyle name="Normal 7 3 2 4" xfId="293"/>
    <cellStyle name="Normal 7 3 2 5" xfId="355"/>
    <cellStyle name="Normal 7 3 3" xfId="123"/>
    <cellStyle name="Normal 7 3 4" xfId="185"/>
    <cellStyle name="Normal 7 3 5" xfId="248"/>
    <cellStyle name="Normal 7 3 6" xfId="310"/>
    <cellStyle name="Normal 7 4" xfId="54"/>
    <cellStyle name="Normal 7 4 2" xfId="105"/>
    <cellStyle name="Normal 7 4 2 2" xfId="169"/>
    <cellStyle name="Normal 7 4 2 3" xfId="231"/>
    <cellStyle name="Normal 7 4 2 4" xfId="294"/>
    <cellStyle name="Normal 7 4 2 5" xfId="356"/>
    <cellStyle name="Normal 7 4 3" xfId="128"/>
    <cellStyle name="Normal 7 4 4" xfId="190"/>
    <cellStyle name="Normal 7 4 5" xfId="253"/>
    <cellStyle name="Normal 7 4 6" xfId="315"/>
    <cellStyle name="Normal 7 5" xfId="60"/>
    <cellStyle name="Normal 7 5 2" xfId="106"/>
    <cellStyle name="Normal 7 5 2 2" xfId="170"/>
    <cellStyle name="Normal 7 5 2 3" xfId="232"/>
    <cellStyle name="Normal 7 5 2 4" xfId="295"/>
    <cellStyle name="Normal 7 5 2 5" xfId="357"/>
    <cellStyle name="Normal 7 5 3" xfId="133"/>
    <cellStyle name="Normal 7 5 4" xfId="195"/>
    <cellStyle name="Normal 7 5 5" xfId="258"/>
    <cellStyle name="Normal 7 5 6" xfId="320"/>
    <cellStyle name="Normal 7 6" xfId="65"/>
    <cellStyle name="Normal 7 6 2" xfId="107"/>
    <cellStyle name="Normal 7 6 2 2" xfId="171"/>
    <cellStyle name="Normal 7 6 2 3" xfId="233"/>
    <cellStyle name="Normal 7 6 2 4" xfId="296"/>
    <cellStyle name="Normal 7 6 2 5" xfId="358"/>
    <cellStyle name="Normal 7 6 3" xfId="138"/>
    <cellStyle name="Normal 7 6 4" xfId="200"/>
    <cellStyle name="Normal 7 6 5" xfId="263"/>
    <cellStyle name="Normal 7 6 6" xfId="325"/>
    <cellStyle name="Normal 7 7" xfId="102"/>
    <cellStyle name="Normal 7 7 2" xfId="166"/>
    <cellStyle name="Normal 7 7 3" xfId="228"/>
    <cellStyle name="Normal 7 7 4" xfId="291"/>
    <cellStyle name="Normal 7 7 5" xfId="353"/>
    <cellStyle name="Normal 7 8" xfId="113"/>
    <cellStyle name="Normal 7 9" xfId="175"/>
    <cellStyle name="Normal 8" xfId="50"/>
    <cellStyle name="Normal 9" xfId="52"/>
    <cellStyle name="Percent" xfId="1" builtinId="5"/>
    <cellStyle name="Percent 2" xfId="32"/>
    <cellStyle name="Style 1" xfId="33"/>
    <cellStyle name="Style 1 2" xfId="34"/>
    <cellStyle name="Style 1 2 2" xfId="3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4</xdr:col>
      <xdr:colOff>449035</xdr:colOff>
      <xdr:row>1</xdr:row>
      <xdr:rowOff>40822</xdr:rowOff>
    </xdr:from>
    <xdr:to>
      <xdr:col>6</xdr:col>
      <xdr:colOff>435428</xdr:colOff>
      <xdr:row>5</xdr:row>
      <xdr:rowOff>181172</xdr:rowOff>
    </xdr:to>
    <xdr:pic>
      <xdr:nvPicPr>
        <xdr:cNvPr id="3" name="Picture 2">
          <a:extLst>
            <a:ext uri="{FF2B5EF4-FFF2-40B4-BE49-F238E27FC236}">
              <a16:creationId xmlns:a16="http://schemas.microsoft.com/office/drawing/2014/main" xmlns="" id="{8042A83A-081C-4379-8F2A-2945E28BA80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266214" y="231322"/>
          <a:ext cx="2299607" cy="178681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1347108</xdr:colOff>
      <xdr:row>2</xdr:row>
      <xdr:rowOff>95251</xdr:rowOff>
    </xdr:from>
    <xdr:to>
      <xdr:col>6</xdr:col>
      <xdr:colOff>2354036</xdr:colOff>
      <xdr:row>6</xdr:row>
      <xdr:rowOff>115643</xdr:rowOff>
    </xdr:to>
    <xdr:pic>
      <xdr:nvPicPr>
        <xdr:cNvPr id="2" name="Picture 1">
          <a:extLst>
            <a:ext uri="{FF2B5EF4-FFF2-40B4-BE49-F238E27FC236}">
              <a16:creationId xmlns:a16="http://schemas.microsoft.com/office/drawing/2014/main" xmlns="" id="{FBB41384-261D-4362-8B0C-AEE4F56C506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38358" y="476251"/>
          <a:ext cx="1006928" cy="78239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6</xdr:col>
      <xdr:colOff>1347108</xdr:colOff>
      <xdr:row>2</xdr:row>
      <xdr:rowOff>95251</xdr:rowOff>
    </xdr:from>
    <xdr:to>
      <xdr:col>7</xdr:col>
      <xdr:colOff>304718</xdr:colOff>
      <xdr:row>6</xdr:row>
      <xdr:rowOff>46370</xdr:rowOff>
    </xdr:to>
    <xdr:pic>
      <xdr:nvPicPr>
        <xdr:cNvPr id="2" name="Picture 1">
          <a:extLst>
            <a:ext uri="{FF2B5EF4-FFF2-40B4-BE49-F238E27FC236}">
              <a16:creationId xmlns:a16="http://schemas.microsoft.com/office/drawing/2014/main" xmlns="" id="{7485EDE9-A6A7-499A-8C30-D0E3A4002C6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519308" y="476251"/>
          <a:ext cx="1006928" cy="782392"/>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1631621</xdr:colOff>
      <xdr:row>3</xdr:row>
      <xdr:rowOff>181842</xdr:rowOff>
    </xdr:from>
    <xdr:to>
      <xdr:col>6</xdr:col>
      <xdr:colOff>2638549</xdr:colOff>
      <xdr:row>8</xdr:row>
      <xdr:rowOff>16682</xdr:rowOff>
    </xdr:to>
    <xdr:pic>
      <xdr:nvPicPr>
        <xdr:cNvPr id="2" name="Picture 1">
          <a:extLst>
            <a:ext uri="{FF2B5EF4-FFF2-40B4-BE49-F238E27FC236}">
              <a16:creationId xmlns:a16="http://schemas.microsoft.com/office/drawing/2014/main" xmlns="" id="{E912D198-AA80-4513-8800-28CB5541052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91946" y="738498"/>
          <a:ext cx="1006928" cy="7626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538982</xdr:colOff>
      <xdr:row>3</xdr:row>
      <xdr:rowOff>193352</xdr:rowOff>
    </xdr:from>
    <xdr:to>
      <xdr:col>9</xdr:col>
      <xdr:colOff>719552</xdr:colOff>
      <xdr:row>9</xdr:row>
      <xdr:rowOff>5391</xdr:rowOff>
    </xdr:to>
    <xdr:pic>
      <xdr:nvPicPr>
        <xdr:cNvPr id="2" name="Picture 1">
          <a:extLst>
            <a:ext uri="{FF2B5EF4-FFF2-40B4-BE49-F238E27FC236}">
              <a16:creationId xmlns:a16="http://schemas.microsoft.com/office/drawing/2014/main" xmlns="" id="{CBFC0B58-0805-4F95-978C-853727FAE82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232142" y="786418"/>
          <a:ext cx="1222929" cy="99817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C1:AN122"/>
  <sheetViews>
    <sheetView showGridLines="0" tabSelected="1" zoomScale="70" zoomScaleNormal="70" workbookViewId="0">
      <selection activeCell="E21" sqref="E21"/>
    </sheetView>
  </sheetViews>
  <sheetFormatPr defaultRowHeight="15" x14ac:dyDescent="0.25"/>
  <cols>
    <col min="3" max="3" width="46.85546875" customWidth="1"/>
    <col min="4" max="4" width="37" customWidth="1"/>
    <col min="5" max="5" width="18.85546875" customWidth="1"/>
    <col min="6" max="6" width="16" customWidth="1"/>
    <col min="7" max="7" width="20.7109375" customWidth="1"/>
    <col min="8" max="8" width="14" customWidth="1"/>
    <col min="9" max="9" width="11.7109375" customWidth="1"/>
    <col min="10" max="10" width="13.7109375" customWidth="1"/>
    <col min="12" max="12" width="11" customWidth="1"/>
    <col min="13" max="13" width="10" customWidth="1"/>
    <col min="15" max="15" width="11" customWidth="1"/>
    <col min="16" max="16" width="10" customWidth="1"/>
  </cols>
  <sheetData>
    <row r="1" spans="3:16" x14ac:dyDescent="0.25">
      <c r="C1" s="16"/>
      <c r="D1" s="3"/>
      <c r="E1" s="3"/>
      <c r="F1" s="3"/>
      <c r="G1" s="3"/>
      <c r="H1" s="3"/>
      <c r="I1" s="3"/>
      <c r="J1" s="3"/>
      <c r="K1" s="3"/>
      <c r="L1" s="3"/>
      <c r="M1" s="3"/>
      <c r="N1" s="3"/>
      <c r="O1" s="3"/>
      <c r="P1" s="3"/>
    </row>
    <row r="2" spans="3:16" x14ac:dyDescent="0.25">
      <c r="C2" s="3"/>
      <c r="D2" s="3"/>
      <c r="E2" s="3"/>
      <c r="F2" s="3"/>
      <c r="G2" s="3"/>
      <c r="H2" s="3"/>
      <c r="I2" s="3"/>
      <c r="J2" s="3"/>
      <c r="K2" s="3"/>
      <c r="L2" s="3"/>
      <c r="M2" s="3"/>
      <c r="N2" s="3"/>
      <c r="O2" s="3"/>
      <c r="P2" s="3"/>
    </row>
    <row r="3" spans="3:16" ht="84.75" customHeight="1" x14ac:dyDescent="0.25">
      <c r="C3" s="3"/>
      <c r="D3" s="2"/>
      <c r="E3" s="16"/>
      <c r="F3" s="16"/>
      <c r="G3" s="16"/>
      <c r="H3" s="17"/>
      <c r="I3" s="3"/>
      <c r="J3" s="3"/>
      <c r="K3" s="3"/>
      <c r="L3" s="3"/>
      <c r="M3" s="3"/>
      <c r="N3" s="3"/>
      <c r="O3" s="3"/>
      <c r="P3" s="3"/>
    </row>
    <row r="4" spans="3:16" x14ac:dyDescent="0.25">
      <c r="C4" s="7"/>
      <c r="D4" s="2"/>
      <c r="E4" s="3"/>
      <c r="F4" s="3"/>
      <c r="G4" s="3"/>
      <c r="H4" s="3"/>
      <c r="I4" s="3"/>
      <c r="J4" s="3"/>
      <c r="K4" s="3"/>
      <c r="L4" s="3"/>
      <c r="M4" s="3"/>
      <c r="N4" s="3"/>
      <c r="O4" s="3"/>
      <c r="P4" s="3"/>
    </row>
    <row r="5" spans="3:16" x14ac:dyDescent="0.25">
      <c r="C5" s="7"/>
      <c r="D5" s="2"/>
      <c r="E5" s="2"/>
      <c r="F5" s="2"/>
      <c r="G5" s="2"/>
      <c r="H5" s="13"/>
      <c r="I5" s="3"/>
      <c r="J5" s="3"/>
      <c r="K5" s="3"/>
      <c r="L5" s="3"/>
      <c r="M5" s="3"/>
      <c r="N5" s="3"/>
      <c r="O5" s="3"/>
      <c r="P5" s="3"/>
    </row>
    <row r="6" spans="3:16" x14ac:dyDescent="0.25">
      <c r="C6" s="7"/>
      <c r="D6" s="2"/>
      <c r="E6" s="2"/>
      <c r="F6" s="2"/>
      <c r="G6" s="4"/>
      <c r="H6" s="18"/>
      <c r="I6" s="3"/>
      <c r="J6" s="3"/>
      <c r="K6" s="3"/>
      <c r="L6" s="3"/>
      <c r="M6" s="3"/>
      <c r="N6" s="3"/>
      <c r="O6" s="3"/>
      <c r="P6" s="3"/>
    </row>
    <row r="7" spans="3:16" x14ac:dyDescent="0.25">
      <c r="C7" s="7"/>
      <c r="D7" s="2"/>
      <c r="E7" s="2"/>
      <c r="F7" s="2"/>
      <c r="G7" s="4"/>
      <c r="H7" s="18"/>
      <c r="I7" s="3"/>
      <c r="J7" s="3"/>
      <c r="K7" s="3"/>
      <c r="L7" s="3"/>
      <c r="M7" s="3"/>
      <c r="N7" s="3"/>
      <c r="O7" s="3"/>
      <c r="P7" s="3"/>
    </row>
    <row r="8" spans="3:16" x14ac:dyDescent="0.25">
      <c r="C8" s="7"/>
      <c r="D8" s="21"/>
      <c r="E8" s="21"/>
      <c r="F8" s="21"/>
      <c r="G8" s="21"/>
      <c r="H8" s="16"/>
      <c r="I8" s="16"/>
      <c r="J8" s="3"/>
      <c r="K8" s="3"/>
      <c r="L8" s="3"/>
      <c r="M8" s="3"/>
      <c r="N8" s="3"/>
      <c r="O8" s="3"/>
      <c r="P8" s="3"/>
    </row>
    <row r="9" spans="3:16" ht="26.25" x14ac:dyDescent="0.4">
      <c r="C9" s="7"/>
      <c r="D9" s="157" t="s">
        <v>120</v>
      </c>
      <c r="E9" s="157"/>
      <c r="F9" s="157"/>
      <c r="G9" s="157"/>
      <c r="H9" s="157"/>
      <c r="I9" s="157"/>
      <c r="J9" s="3"/>
      <c r="K9" s="3"/>
      <c r="L9" s="3"/>
      <c r="M9" s="3"/>
      <c r="N9" s="3"/>
      <c r="O9" s="3"/>
      <c r="P9" s="3"/>
    </row>
    <row r="10" spans="3:16" x14ac:dyDescent="0.25">
      <c r="C10" s="7"/>
      <c r="D10" s="158" t="s">
        <v>121</v>
      </c>
      <c r="E10" s="158"/>
      <c r="F10" s="158"/>
      <c r="G10" s="158"/>
      <c r="H10" s="158"/>
      <c r="I10" s="158"/>
      <c r="J10" s="158"/>
      <c r="K10" s="3"/>
      <c r="L10" s="3"/>
      <c r="M10" s="3"/>
      <c r="N10" s="3"/>
      <c r="O10" s="3"/>
      <c r="P10" s="3"/>
    </row>
    <row r="11" spans="3:16" x14ac:dyDescent="0.25">
      <c r="C11" s="7"/>
      <c r="D11" s="158"/>
      <c r="E11" s="158"/>
      <c r="F11" s="158"/>
      <c r="G11" s="158"/>
      <c r="H11" s="158"/>
      <c r="I11" s="158"/>
      <c r="J11" s="158"/>
      <c r="K11" s="3"/>
      <c r="L11" s="3"/>
      <c r="M11" s="3"/>
      <c r="N11" s="3"/>
      <c r="O11" s="3"/>
      <c r="P11" s="3"/>
    </row>
    <row r="12" spans="3:16" x14ac:dyDescent="0.25">
      <c r="C12" s="7"/>
      <c r="D12" s="158"/>
      <c r="E12" s="158"/>
      <c r="F12" s="158"/>
      <c r="G12" s="158"/>
      <c r="H12" s="158"/>
      <c r="I12" s="158"/>
      <c r="J12" s="158"/>
      <c r="K12" s="3"/>
      <c r="L12" s="3"/>
      <c r="M12" s="3"/>
      <c r="N12" s="3"/>
      <c r="O12" s="3"/>
      <c r="P12" s="3"/>
    </row>
    <row r="13" spans="3:16" x14ac:dyDescent="0.25">
      <c r="C13" s="7"/>
      <c r="D13" s="2"/>
      <c r="E13" s="6"/>
      <c r="F13" s="5"/>
      <c r="G13" s="5"/>
      <c r="H13" s="13"/>
      <c r="I13" s="3"/>
      <c r="J13" s="3"/>
      <c r="K13" s="3"/>
      <c r="L13" s="3"/>
      <c r="M13" s="3"/>
      <c r="N13" s="3"/>
      <c r="O13" s="3"/>
      <c r="P13" s="3"/>
    </row>
    <row r="14" spans="3:16" ht="15" customHeight="1" x14ac:dyDescent="0.25">
      <c r="C14" s="7"/>
      <c r="D14" s="159" t="s">
        <v>122</v>
      </c>
      <c r="E14" s="159"/>
      <c r="F14" s="159"/>
      <c r="G14" s="159"/>
      <c r="H14" s="159"/>
      <c r="I14" s="159"/>
      <c r="J14" s="159"/>
      <c r="K14" s="3"/>
      <c r="L14" s="3"/>
      <c r="M14" s="3"/>
      <c r="N14" s="3"/>
      <c r="O14" s="3"/>
      <c r="P14" s="3"/>
    </row>
    <row r="15" spans="3:16" ht="15" customHeight="1" x14ac:dyDescent="0.25">
      <c r="C15" s="7"/>
      <c r="D15" s="159"/>
      <c r="E15" s="159"/>
      <c r="F15" s="159"/>
      <c r="G15" s="159"/>
      <c r="H15" s="159"/>
      <c r="I15" s="159"/>
      <c r="J15" s="159"/>
      <c r="K15" s="3"/>
      <c r="L15" s="3"/>
      <c r="M15" s="3"/>
      <c r="N15" s="3"/>
      <c r="O15" s="3"/>
      <c r="P15" s="3"/>
    </row>
    <row r="16" spans="3:16" ht="15" customHeight="1" x14ac:dyDescent="0.25">
      <c r="C16" s="7"/>
      <c r="D16" s="159"/>
      <c r="E16" s="159"/>
      <c r="F16" s="159"/>
      <c r="G16" s="159"/>
      <c r="H16" s="159"/>
      <c r="I16" s="159"/>
      <c r="J16" s="159"/>
      <c r="K16" s="3"/>
      <c r="L16" s="3"/>
      <c r="M16" s="3"/>
      <c r="N16" s="3"/>
      <c r="O16" s="3"/>
      <c r="P16" s="3"/>
    </row>
    <row r="17" spans="3:40" x14ac:dyDescent="0.25">
      <c r="C17" s="7"/>
      <c r="D17" s="2"/>
      <c r="E17" s="3"/>
      <c r="F17" s="3"/>
      <c r="G17" s="3"/>
      <c r="H17" s="3"/>
      <c r="I17" s="3"/>
      <c r="J17" s="3"/>
      <c r="K17" s="3"/>
      <c r="L17" s="3"/>
      <c r="M17" s="3"/>
      <c r="N17" s="3"/>
      <c r="O17" s="3"/>
      <c r="P17" s="3"/>
    </row>
    <row r="18" spans="3:40" x14ac:dyDescent="0.25">
      <c r="C18" s="7"/>
      <c r="D18" s="2"/>
      <c r="E18" s="3"/>
      <c r="F18" s="3"/>
      <c r="G18" s="3"/>
      <c r="H18" s="3"/>
      <c r="I18" s="3"/>
      <c r="J18" s="3"/>
      <c r="K18" s="3"/>
      <c r="L18" s="3"/>
      <c r="M18" s="3"/>
      <c r="N18" s="3"/>
      <c r="O18" s="3"/>
      <c r="P18" s="3"/>
    </row>
    <row r="19" spans="3:40" x14ac:dyDescent="0.25">
      <c r="C19" s="7"/>
      <c r="D19" s="2"/>
      <c r="E19" s="3"/>
      <c r="F19" s="3"/>
      <c r="G19" s="3"/>
      <c r="H19" s="3"/>
      <c r="I19" s="3"/>
      <c r="J19" s="3"/>
      <c r="K19" s="3"/>
      <c r="L19" s="3"/>
      <c r="M19" s="3"/>
      <c r="N19" s="3"/>
      <c r="O19" s="3"/>
      <c r="P19" s="3"/>
    </row>
    <row r="20" spans="3:40" x14ac:dyDescent="0.25">
      <c r="C20" s="3"/>
      <c r="D20" s="3"/>
      <c r="E20" s="3"/>
      <c r="F20" s="3"/>
      <c r="G20" s="3"/>
      <c r="H20" s="3"/>
      <c r="I20" s="3"/>
      <c r="J20" s="3"/>
      <c r="K20" s="3"/>
      <c r="L20" s="3"/>
      <c r="M20" s="3"/>
      <c r="N20" s="3"/>
      <c r="O20" s="3"/>
      <c r="P20" s="3"/>
    </row>
    <row r="21" spans="3:40" x14ac:dyDescent="0.25">
      <c r="C21" s="16"/>
      <c r="D21" s="3"/>
      <c r="E21" s="3"/>
      <c r="F21" s="3"/>
      <c r="G21" s="3"/>
      <c r="H21" s="3"/>
      <c r="I21" s="3"/>
      <c r="J21" s="3"/>
      <c r="K21" s="3"/>
      <c r="L21" s="3"/>
      <c r="M21" s="3"/>
      <c r="N21" s="3"/>
      <c r="O21" s="3"/>
      <c r="P21" s="3"/>
    </row>
    <row r="22" spans="3:40" x14ac:dyDescent="0.25">
      <c r="C22" s="3"/>
      <c r="D22" s="3"/>
      <c r="E22" s="3"/>
      <c r="F22" s="3"/>
      <c r="G22" s="3"/>
      <c r="H22" s="3"/>
      <c r="I22" s="3"/>
      <c r="J22" s="3"/>
      <c r="K22" s="3"/>
      <c r="L22" s="3"/>
      <c r="M22" s="3"/>
      <c r="N22" s="3"/>
      <c r="O22" s="3"/>
      <c r="P22" s="3"/>
    </row>
    <row r="23" spans="3:40" x14ac:dyDescent="0.25">
      <c r="C23" s="3"/>
      <c r="D23" s="3"/>
      <c r="E23" s="3"/>
      <c r="F23" s="3"/>
      <c r="G23" s="3"/>
      <c r="H23" s="3"/>
      <c r="I23" s="3"/>
      <c r="J23" s="3"/>
      <c r="K23" s="3"/>
      <c r="L23" s="3"/>
      <c r="M23" s="3"/>
      <c r="N23" s="3"/>
      <c r="O23" s="3"/>
      <c r="P23" s="3"/>
    </row>
    <row r="24" spans="3:40" x14ac:dyDescent="0.25">
      <c r="C24" s="8"/>
      <c r="D24" s="8"/>
      <c r="E24" s="8"/>
      <c r="F24" s="8"/>
      <c r="G24" s="8"/>
      <c r="H24" s="8"/>
      <c r="I24" s="8"/>
      <c r="J24" s="8"/>
      <c r="K24" s="8"/>
      <c r="L24" s="8"/>
      <c r="M24" s="8"/>
      <c r="N24" s="8"/>
      <c r="O24" s="8"/>
      <c r="P24" s="8"/>
      <c r="Q24" s="15"/>
      <c r="R24" s="15"/>
      <c r="S24" s="15"/>
      <c r="T24" s="15"/>
      <c r="U24" s="15"/>
      <c r="V24" s="15"/>
      <c r="W24" s="15"/>
      <c r="X24" s="15"/>
      <c r="Y24" s="15"/>
      <c r="Z24" s="15"/>
      <c r="AA24" s="15"/>
      <c r="AB24" s="15"/>
      <c r="AC24" s="15"/>
      <c r="AD24" s="15"/>
      <c r="AE24" s="15"/>
      <c r="AF24" s="15"/>
      <c r="AG24" s="15"/>
      <c r="AH24" s="15"/>
      <c r="AI24" s="15"/>
      <c r="AJ24" s="15"/>
      <c r="AK24" s="15"/>
      <c r="AL24" s="15"/>
      <c r="AM24" s="15"/>
      <c r="AN24" s="15"/>
    </row>
    <row r="25" spans="3:40" x14ac:dyDescent="0.25">
      <c r="C25" s="8"/>
      <c r="D25" s="8"/>
      <c r="E25" s="8"/>
      <c r="F25" s="8"/>
      <c r="G25" s="8"/>
      <c r="H25" s="8"/>
      <c r="I25" s="8"/>
      <c r="J25" s="8"/>
      <c r="K25" s="8"/>
      <c r="L25" s="8"/>
      <c r="M25" s="8"/>
      <c r="N25" s="8"/>
      <c r="O25" s="8"/>
      <c r="P25" s="8"/>
      <c r="Q25" s="15"/>
      <c r="R25" s="15"/>
      <c r="S25" s="15"/>
      <c r="T25" s="15"/>
      <c r="U25" s="15"/>
      <c r="V25" s="15"/>
      <c r="W25" s="15"/>
      <c r="X25" s="15"/>
      <c r="Y25" s="15"/>
      <c r="Z25" s="15"/>
      <c r="AA25" s="15"/>
      <c r="AB25" s="15"/>
      <c r="AC25" s="15"/>
      <c r="AD25" s="15"/>
      <c r="AE25" s="15"/>
      <c r="AF25" s="15"/>
      <c r="AG25" s="15"/>
      <c r="AH25" s="15"/>
      <c r="AI25" s="15"/>
      <c r="AJ25" s="15"/>
      <c r="AK25" s="15"/>
      <c r="AL25" s="15"/>
      <c r="AM25" s="15"/>
      <c r="AN25" s="15"/>
    </row>
    <row r="26" spans="3:40" x14ac:dyDescent="0.25">
      <c r="C26" s="8"/>
      <c r="D26" s="8"/>
      <c r="E26" s="8"/>
      <c r="F26" s="8"/>
      <c r="G26" s="8"/>
      <c r="H26" s="8"/>
      <c r="I26" s="8"/>
      <c r="J26" s="8"/>
      <c r="K26" s="8"/>
      <c r="L26" s="8"/>
      <c r="M26" s="8"/>
      <c r="N26" s="8"/>
      <c r="O26" s="8"/>
      <c r="P26" s="8"/>
      <c r="Q26" s="15"/>
      <c r="R26" s="15"/>
      <c r="S26" s="15"/>
      <c r="T26" s="15"/>
      <c r="U26" s="15"/>
      <c r="V26" s="15"/>
      <c r="W26" s="15"/>
      <c r="X26" s="15"/>
      <c r="Y26" s="15"/>
      <c r="Z26" s="15"/>
      <c r="AA26" s="15"/>
      <c r="AB26" s="15"/>
      <c r="AC26" s="15"/>
      <c r="AD26" s="15"/>
      <c r="AE26" s="15"/>
      <c r="AF26" s="15"/>
      <c r="AG26" s="15"/>
      <c r="AH26" s="15"/>
      <c r="AI26" s="15"/>
      <c r="AJ26" s="15"/>
      <c r="AK26" s="15"/>
      <c r="AL26" s="15"/>
      <c r="AM26" s="15"/>
      <c r="AN26" s="15"/>
    </row>
    <row r="27" spans="3:40" x14ac:dyDescent="0.25">
      <c r="C27" s="8"/>
      <c r="D27" s="8"/>
      <c r="E27" s="8"/>
      <c r="F27" s="8"/>
      <c r="G27" s="8"/>
      <c r="H27" s="8"/>
      <c r="I27" s="8"/>
      <c r="J27" s="8"/>
      <c r="K27" s="8"/>
      <c r="L27" s="8"/>
      <c r="M27" s="8"/>
      <c r="N27" s="8"/>
      <c r="O27" s="8"/>
      <c r="P27" s="8"/>
      <c r="Q27" s="15"/>
      <c r="R27" s="15"/>
      <c r="S27" s="15"/>
      <c r="T27" s="15"/>
      <c r="U27" s="15"/>
      <c r="V27" s="15"/>
      <c r="W27" s="15"/>
      <c r="X27" s="15"/>
      <c r="Y27" s="15"/>
      <c r="Z27" s="15"/>
      <c r="AA27" s="15"/>
      <c r="AB27" s="15"/>
      <c r="AC27" s="15"/>
      <c r="AD27" s="15"/>
      <c r="AE27" s="15"/>
      <c r="AF27" s="15"/>
      <c r="AG27" s="15"/>
      <c r="AH27" s="15"/>
      <c r="AI27" s="15"/>
      <c r="AJ27" s="15"/>
      <c r="AK27" s="15"/>
      <c r="AL27" s="15"/>
      <c r="AM27" s="15"/>
      <c r="AN27" s="15"/>
    </row>
    <row r="28" spans="3:40" x14ac:dyDescent="0.25">
      <c r="C28" s="8"/>
      <c r="D28" s="8"/>
      <c r="E28" s="8"/>
      <c r="F28" s="8"/>
      <c r="G28" s="8"/>
      <c r="H28" s="8"/>
      <c r="I28" s="8"/>
      <c r="J28" s="8"/>
      <c r="K28" s="8"/>
      <c r="L28" s="8"/>
      <c r="M28" s="8"/>
      <c r="N28" s="8"/>
      <c r="O28" s="8"/>
      <c r="P28" s="8"/>
      <c r="Q28" s="15"/>
      <c r="R28" s="15"/>
      <c r="S28" s="15"/>
      <c r="T28" s="15"/>
      <c r="U28" s="15"/>
      <c r="V28" s="15"/>
      <c r="W28" s="15"/>
      <c r="X28" s="15"/>
      <c r="Y28" s="15"/>
      <c r="Z28" s="15"/>
      <c r="AA28" s="15"/>
      <c r="AB28" s="15"/>
      <c r="AC28" s="15"/>
      <c r="AD28" s="15"/>
      <c r="AE28" s="15"/>
      <c r="AF28" s="15"/>
      <c r="AG28" s="15"/>
      <c r="AH28" s="15"/>
      <c r="AI28" s="15"/>
      <c r="AJ28" s="15"/>
      <c r="AK28" s="15"/>
      <c r="AL28" s="15"/>
      <c r="AM28" s="15"/>
      <c r="AN28" s="15"/>
    </row>
    <row r="29" spans="3:40" x14ac:dyDescent="0.25">
      <c r="C29" s="8"/>
      <c r="D29" s="8"/>
      <c r="E29" s="8"/>
      <c r="F29" s="8"/>
      <c r="G29" s="8"/>
      <c r="H29" s="8"/>
      <c r="I29" s="8"/>
      <c r="J29" s="8"/>
      <c r="K29" s="8"/>
      <c r="L29" s="8"/>
      <c r="M29" s="8"/>
      <c r="N29" s="8"/>
      <c r="O29" s="8"/>
      <c r="P29" s="8"/>
      <c r="Q29" s="15"/>
      <c r="R29" s="15"/>
      <c r="S29" s="15"/>
      <c r="T29" s="15"/>
      <c r="U29" s="15"/>
      <c r="V29" s="15"/>
      <c r="W29" s="15"/>
      <c r="X29" s="15"/>
      <c r="Y29" s="15"/>
      <c r="Z29" s="15"/>
      <c r="AA29" s="15"/>
      <c r="AB29" s="15"/>
      <c r="AC29" s="15"/>
      <c r="AD29" s="15"/>
      <c r="AE29" s="15"/>
      <c r="AF29" s="15"/>
      <c r="AG29" s="15"/>
      <c r="AH29" s="15"/>
      <c r="AI29" s="15"/>
      <c r="AJ29" s="15"/>
      <c r="AK29" s="15"/>
      <c r="AL29" s="15"/>
      <c r="AM29" s="15"/>
      <c r="AN29" s="15"/>
    </row>
    <row r="30" spans="3:40" x14ac:dyDescent="0.25">
      <c r="C30" s="106"/>
      <c r="D30" s="8"/>
      <c r="E30" s="8"/>
      <c r="F30" s="8"/>
      <c r="G30" s="8"/>
      <c r="H30" s="8"/>
      <c r="I30" s="8"/>
      <c r="J30" s="8"/>
      <c r="K30" s="8"/>
      <c r="L30" s="8"/>
      <c r="M30" s="8"/>
      <c r="N30" s="8"/>
      <c r="O30" s="8"/>
      <c r="P30" s="8"/>
      <c r="Q30" s="15"/>
      <c r="R30" s="15"/>
      <c r="S30" s="15"/>
      <c r="T30" s="15"/>
      <c r="U30" s="15"/>
      <c r="V30" s="15"/>
      <c r="W30" s="15"/>
      <c r="X30" s="15"/>
      <c r="Y30" s="15"/>
      <c r="Z30" s="15"/>
      <c r="AA30" s="15"/>
      <c r="AB30" s="15"/>
      <c r="AC30" s="15"/>
      <c r="AD30" s="15"/>
      <c r="AE30" s="15"/>
      <c r="AF30" s="15"/>
      <c r="AG30" s="15"/>
      <c r="AH30" s="15"/>
      <c r="AI30" s="15"/>
      <c r="AJ30" s="15"/>
      <c r="AK30" s="15"/>
      <c r="AL30" s="15"/>
      <c r="AM30" s="15"/>
      <c r="AN30" s="15"/>
    </row>
    <row r="31" spans="3:40" x14ac:dyDescent="0.25">
      <c r="C31" s="106"/>
      <c r="D31" s="8"/>
      <c r="E31" s="8"/>
      <c r="F31" s="8"/>
      <c r="G31" s="8"/>
      <c r="H31" s="9"/>
      <c r="I31" s="8"/>
      <c r="J31" s="8"/>
      <c r="K31" s="8"/>
      <c r="L31" s="8"/>
      <c r="M31" s="8"/>
      <c r="N31" s="8"/>
      <c r="O31" s="8"/>
      <c r="P31" s="8"/>
      <c r="Q31" s="15"/>
      <c r="R31" s="15"/>
      <c r="S31" s="15"/>
      <c r="T31" s="15"/>
      <c r="U31" s="15"/>
      <c r="V31" s="15"/>
      <c r="W31" s="15"/>
      <c r="X31" s="15"/>
      <c r="Y31" s="15"/>
      <c r="Z31" s="15"/>
      <c r="AA31" s="15"/>
      <c r="AB31" s="15"/>
      <c r="AC31" s="15"/>
      <c r="AD31" s="15"/>
      <c r="AE31" s="15"/>
      <c r="AF31" s="15"/>
      <c r="AG31" s="15"/>
      <c r="AH31" s="15"/>
      <c r="AI31" s="15"/>
      <c r="AJ31" s="15"/>
      <c r="AK31" s="15"/>
      <c r="AL31" s="15"/>
      <c r="AM31" s="15"/>
      <c r="AN31" s="15"/>
    </row>
    <row r="32" spans="3:40" x14ac:dyDescent="0.25">
      <c r="C32" s="106"/>
      <c r="D32" s="8"/>
      <c r="E32" s="9"/>
      <c r="F32" s="9"/>
      <c r="G32" s="8"/>
      <c r="H32" s="9"/>
      <c r="I32" s="8"/>
      <c r="J32" s="8"/>
      <c r="K32" s="8"/>
      <c r="L32" s="8"/>
      <c r="M32" s="8"/>
      <c r="N32" s="8"/>
      <c r="O32" s="8"/>
      <c r="P32" s="8"/>
      <c r="Q32" s="15"/>
      <c r="R32" s="15"/>
      <c r="S32" s="15"/>
      <c r="T32" s="15"/>
      <c r="U32" s="15"/>
      <c r="V32" s="15"/>
      <c r="W32" s="15"/>
      <c r="X32" s="15"/>
      <c r="Y32" s="15"/>
      <c r="Z32" s="15"/>
      <c r="AA32" s="15"/>
      <c r="AB32" s="15"/>
      <c r="AC32" s="15"/>
      <c r="AD32" s="15"/>
      <c r="AE32" s="15"/>
      <c r="AF32" s="15"/>
      <c r="AG32" s="15"/>
      <c r="AH32" s="15"/>
      <c r="AI32" s="15"/>
      <c r="AJ32" s="15"/>
      <c r="AK32" s="15"/>
      <c r="AL32" s="15"/>
      <c r="AM32" s="15"/>
      <c r="AN32" s="15"/>
    </row>
    <row r="33" spans="3:40" x14ac:dyDescent="0.25">
      <c r="C33" s="106"/>
      <c r="D33" s="8"/>
      <c r="E33" s="9"/>
      <c r="F33" s="9"/>
      <c r="G33" s="8"/>
      <c r="H33" s="8"/>
      <c r="I33" s="8"/>
      <c r="J33" s="8"/>
      <c r="K33" s="8"/>
      <c r="L33" s="8"/>
      <c r="M33" s="8"/>
      <c r="N33" s="8"/>
      <c r="O33" s="8"/>
      <c r="P33" s="8"/>
      <c r="Q33" s="15"/>
      <c r="R33" s="15"/>
      <c r="S33" s="15"/>
      <c r="T33" s="15"/>
      <c r="U33" s="15"/>
      <c r="V33" s="15"/>
      <c r="W33" s="15"/>
      <c r="X33" s="15"/>
      <c r="Y33" s="15"/>
      <c r="Z33" s="15"/>
      <c r="AA33" s="15"/>
      <c r="AB33" s="15"/>
      <c r="AC33" s="15"/>
      <c r="AD33" s="15"/>
      <c r="AE33" s="15"/>
      <c r="AF33" s="15"/>
      <c r="AG33" s="15"/>
      <c r="AH33" s="15"/>
      <c r="AI33" s="15"/>
      <c r="AJ33" s="15"/>
      <c r="AK33" s="15"/>
      <c r="AL33" s="15"/>
      <c r="AM33" s="15"/>
      <c r="AN33" s="15"/>
    </row>
    <row r="34" spans="3:40" x14ac:dyDescent="0.25">
      <c r="C34" s="106"/>
      <c r="D34" s="8"/>
      <c r="E34" s="8"/>
      <c r="F34" s="8"/>
      <c r="G34" s="8"/>
      <c r="H34" s="8"/>
      <c r="I34" s="8"/>
      <c r="J34" s="8"/>
      <c r="K34" s="8"/>
      <c r="L34" s="8"/>
      <c r="M34" s="8"/>
      <c r="N34" s="8"/>
      <c r="O34" s="8"/>
      <c r="P34" s="8"/>
      <c r="Q34" s="15"/>
      <c r="R34" s="15"/>
      <c r="S34" s="15"/>
      <c r="T34" s="15"/>
      <c r="U34" s="15"/>
      <c r="V34" s="15"/>
      <c r="W34" s="15"/>
      <c r="X34" s="15"/>
      <c r="Y34" s="15"/>
      <c r="Z34" s="15"/>
      <c r="AA34" s="15"/>
      <c r="AB34" s="15"/>
      <c r="AC34" s="15"/>
      <c r="AD34" s="15"/>
      <c r="AE34" s="15"/>
      <c r="AF34" s="15"/>
      <c r="AG34" s="15"/>
      <c r="AH34" s="15"/>
      <c r="AI34" s="15"/>
      <c r="AJ34" s="15"/>
      <c r="AK34" s="15"/>
      <c r="AL34" s="15"/>
      <c r="AM34" s="15"/>
      <c r="AN34" s="15"/>
    </row>
    <row r="35" spans="3:40" x14ac:dyDescent="0.25">
      <c r="C35" s="106"/>
      <c r="D35" s="8"/>
      <c r="E35" s="8"/>
      <c r="F35" s="8"/>
      <c r="G35" s="8"/>
      <c r="H35" s="8"/>
      <c r="I35" s="8"/>
      <c r="J35" s="8"/>
      <c r="K35" s="8"/>
      <c r="L35" s="8"/>
      <c r="M35" s="8"/>
      <c r="N35" s="8"/>
      <c r="O35" s="8"/>
      <c r="P35" s="8"/>
      <c r="Q35" s="15"/>
      <c r="R35" s="15"/>
      <c r="S35" s="15"/>
      <c r="T35" s="15"/>
      <c r="U35" s="15"/>
      <c r="V35" s="15"/>
      <c r="W35" s="15"/>
      <c r="X35" s="15"/>
      <c r="Y35" s="15"/>
      <c r="Z35" s="15"/>
      <c r="AA35" s="15"/>
      <c r="AB35" s="15"/>
      <c r="AC35" s="15"/>
      <c r="AD35" s="15"/>
      <c r="AE35" s="15"/>
      <c r="AF35" s="15"/>
      <c r="AG35" s="15"/>
      <c r="AH35" s="15"/>
      <c r="AI35" s="15"/>
      <c r="AJ35" s="15"/>
      <c r="AK35" s="15"/>
      <c r="AL35" s="15"/>
      <c r="AM35" s="15"/>
      <c r="AN35" s="15"/>
    </row>
    <row r="36" spans="3:40" x14ac:dyDescent="0.25">
      <c r="C36" s="106"/>
      <c r="D36" s="8"/>
      <c r="E36" s="8"/>
      <c r="F36" s="8"/>
      <c r="G36" s="8"/>
      <c r="H36" s="8"/>
      <c r="I36" s="8"/>
      <c r="J36" s="8"/>
      <c r="K36" s="8"/>
      <c r="L36" s="8"/>
      <c r="M36" s="8"/>
      <c r="N36" s="8"/>
      <c r="O36" s="8"/>
      <c r="P36" s="8"/>
      <c r="Q36" s="15"/>
      <c r="R36" s="15"/>
      <c r="S36" s="15"/>
      <c r="T36" s="15"/>
      <c r="U36" s="15"/>
      <c r="V36" s="15"/>
      <c r="W36" s="15"/>
      <c r="X36" s="15"/>
      <c r="Y36" s="15"/>
      <c r="Z36" s="15"/>
      <c r="AA36" s="15"/>
      <c r="AB36" s="15"/>
      <c r="AC36" s="15"/>
      <c r="AD36" s="15"/>
      <c r="AE36" s="15"/>
      <c r="AF36" s="15"/>
      <c r="AG36" s="15"/>
      <c r="AH36" s="15"/>
      <c r="AI36" s="15"/>
      <c r="AJ36" s="15"/>
      <c r="AK36" s="15"/>
      <c r="AL36" s="15"/>
      <c r="AM36" s="15"/>
      <c r="AN36" s="15"/>
    </row>
    <row r="37" spans="3:40" x14ac:dyDescent="0.25">
      <c r="C37" s="106"/>
      <c r="D37" s="8"/>
      <c r="E37" s="8"/>
      <c r="F37" s="8"/>
      <c r="G37" s="9"/>
      <c r="H37" s="8"/>
      <c r="I37" s="8"/>
      <c r="J37" s="8"/>
      <c r="K37" s="8"/>
      <c r="L37" s="8"/>
      <c r="M37" s="8"/>
      <c r="N37" s="8"/>
      <c r="O37" s="8"/>
      <c r="P37" s="8"/>
      <c r="Q37" s="15"/>
      <c r="R37" s="15"/>
      <c r="S37" s="15"/>
      <c r="T37" s="15"/>
      <c r="U37" s="15"/>
      <c r="V37" s="15"/>
      <c r="W37" s="15"/>
      <c r="X37" s="15"/>
      <c r="Y37" s="15"/>
      <c r="Z37" s="15"/>
      <c r="AA37" s="15"/>
      <c r="AB37" s="15"/>
      <c r="AC37" s="15"/>
      <c r="AD37" s="15"/>
      <c r="AE37" s="15"/>
      <c r="AF37" s="15"/>
      <c r="AG37" s="15"/>
      <c r="AH37" s="15"/>
      <c r="AI37" s="15"/>
      <c r="AJ37" s="15"/>
      <c r="AK37" s="15"/>
      <c r="AL37" s="15"/>
      <c r="AM37" s="15"/>
      <c r="AN37" s="15"/>
    </row>
    <row r="38" spans="3:40" x14ac:dyDescent="0.25">
      <c r="C38" s="106"/>
      <c r="D38" s="8"/>
      <c r="E38" s="9"/>
      <c r="F38" s="9"/>
      <c r="G38" s="9"/>
      <c r="H38" s="8"/>
      <c r="I38" s="8"/>
      <c r="J38" s="8"/>
      <c r="K38" s="8"/>
      <c r="L38" s="8"/>
      <c r="M38" s="8"/>
      <c r="N38" s="8"/>
      <c r="O38" s="8"/>
      <c r="P38" s="8"/>
      <c r="Q38" s="15"/>
      <c r="R38" s="15"/>
      <c r="S38" s="15"/>
      <c r="T38" s="15"/>
      <c r="U38" s="15"/>
      <c r="V38" s="15"/>
      <c r="W38" s="15"/>
      <c r="X38" s="15"/>
      <c r="Y38" s="15"/>
      <c r="Z38" s="15"/>
      <c r="AA38" s="15"/>
      <c r="AB38" s="15"/>
      <c r="AC38" s="15"/>
      <c r="AD38" s="15"/>
      <c r="AE38" s="15"/>
      <c r="AF38" s="15"/>
      <c r="AG38" s="15"/>
      <c r="AH38" s="15"/>
      <c r="AI38" s="15"/>
      <c r="AJ38" s="15"/>
      <c r="AK38" s="15"/>
      <c r="AL38" s="15"/>
      <c r="AM38" s="15"/>
      <c r="AN38" s="15"/>
    </row>
    <row r="39" spans="3:40" x14ac:dyDescent="0.25">
      <c r="C39" s="106"/>
      <c r="D39" s="8"/>
      <c r="E39" s="8"/>
      <c r="F39" s="8"/>
      <c r="G39" s="9"/>
      <c r="H39" s="8"/>
      <c r="I39" s="8"/>
      <c r="J39" s="8"/>
      <c r="K39" s="8"/>
      <c r="L39" s="8"/>
      <c r="M39" s="8"/>
      <c r="N39" s="8"/>
      <c r="O39" s="8"/>
      <c r="P39" s="8"/>
      <c r="Q39" s="15"/>
      <c r="R39" s="15"/>
      <c r="S39" s="15"/>
      <c r="T39" s="15"/>
      <c r="U39" s="15"/>
      <c r="V39" s="15"/>
      <c r="W39" s="15"/>
      <c r="X39" s="15"/>
      <c r="Y39" s="15"/>
      <c r="Z39" s="15"/>
      <c r="AA39" s="15"/>
      <c r="AB39" s="15"/>
      <c r="AC39" s="15"/>
      <c r="AD39" s="15"/>
      <c r="AE39" s="15"/>
      <c r="AF39" s="15"/>
      <c r="AG39" s="15"/>
      <c r="AH39" s="15"/>
      <c r="AI39" s="15"/>
      <c r="AJ39" s="15"/>
      <c r="AK39" s="15"/>
      <c r="AL39" s="15"/>
      <c r="AM39" s="15"/>
      <c r="AN39" s="15"/>
    </row>
    <row r="40" spans="3:40" x14ac:dyDescent="0.25">
      <c r="C40" s="8"/>
      <c r="D40" s="8"/>
      <c r="E40" s="8"/>
      <c r="F40" s="8"/>
      <c r="G40" s="8"/>
      <c r="H40" s="8"/>
      <c r="I40" s="8"/>
      <c r="J40" s="8"/>
      <c r="K40" s="8"/>
      <c r="L40" s="8"/>
      <c r="M40" s="8"/>
      <c r="N40" s="8"/>
      <c r="O40" s="8"/>
      <c r="P40" s="8"/>
      <c r="Q40" s="15"/>
      <c r="R40" s="15"/>
      <c r="S40" s="15"/>
      <c r="T40" s="15"/>
      <c r="U40" s="15"/>
      <c r="V40" s="15"/>
      <c r="W40" s="15"/>
      <c r="X40" s="15"/>
      <c r="Y40" s="15"/>
      <c r="Z40" s="15"/>
      <c r="AA40" s="15"/>
      <c r="AB40" s="15"/>
      <c r="AC40" s="15"/>
      <c r="AD40" s="15"/>
      <c r="AE40" s="15"/>
      <c r="AF40" s="15"/>
      <c r="AG40" s="15"/>
      <c r="AH40" s="15"/>
      <c r="AI40" s="15"/>
      <c r="AJ40" s="15"/>
      <c r="AK40" s="15"/>
      <c r="AL40" s="15"/>
      <c r="AM40" s="15"/>
      <c r="AN40" s="15"/>
    </row>
    <row r="41" spans="3:40" x14ac:dyDescent="0.25">
      <c r="C41" s="8"/>
      <c r="D41" s="8"/>
      <c r="E41" s="9"/>
      <c r="F41" s="9"/>
      <c r="G41" s="9"/>
      <c r="H41" s="9"/>
      <c r="I41" s="8"/>
      <c r="J41" s="8"/>
      <c r="K41" s="8"/>
      <c r="L41" s="8"/>
      <c r="M41" s="8"/>
      <c r="N41" s="8"/>
      <c r="O41" s="8"/>
      <c r="P41" s="8"/>
      <c r="Q41" s="15"/>
      <c r="R41" s="15"/>
      <c r="S41" s="15"/>
      <c r="T41" s="15"/>
      <c r="U41" s="15"/>
      <c r="V41" s="15"/>
      <c r="W41" s="15"/>
      <c r="X41" s="15"/>
      <c r="Y41" s="15"/>
      <c r="Z41" s="15"/>
      <c r="AA41" s="15"/>
      <c r="AB41" s="15"/>
      <c r="AC41" s="15"/>
      <c r="AD41" s="15"/>
      <c r="AE41" s="15"/>
      <c r="AF41" s="15"/>
      <c r="AG41" s="15"/>
      <c r="AH41" s="15"/>
      <c r="AI41" s="15"/>
      <c r="AJ41" s="15"/>
      <c r="AK41" s="15"/>
      <c r="AL41" s="15"/>
      <c r="AM41" s="15"/>
      <c r="AN41" s="15"/>
    </row>
    <row r="42" spans="3:40" x14ac:dyDescent="0.25">
      <c r="C42" s="8"/>
      <c r="D42" s="8"/>
      <c r="E42" s="8"/>
      <c r="F42" s="8"/>
      <c r="G42" s="8"/>
      <c r="H42" s="8"/>
      <c r="I42" s="8"/>
      <c r="J42" s="8"/>
      <c r="K42" s="8"/>
      <c r="L42" s="8"/>
      <c r="M42" s="8"/>
      <c r="N42" s="8"/>
      <c r="O42" s="8"/>
      <c r="P42" s="8"/>
      <c r="Q42" s="15"/>
      <c r="R42" s="15"/>
      <c r="S42" s="15"/>
      <c r="T42" s="15"/>
      <c r="U42" s="15"/>
      <c r="V42" s="15"/>
      <c r="W42" s="15"/>
      <c r="X42" s="15"/>
      <c r="Y42" s="15"/>
      <c r="Z42" s="15"/>
      <c r="AA42" s="15"/>
      <c r="AB42" s="15"/>
      <c r="AC42" s="15"/>
      <c r="AD42" s="15"/>
      <c r="AE42" s="15"/>
      <c r="AF42" s="15"/>
      <c r="AG42" s="15"/>
      <c r="AH42" s="15"/>
      <c r="AI42" s="15"/>
      <c r="AJ42" s="15"/>
      <c r="AK42" s="15"/>
      <c r="AL42" s="15"/>
      <c r="AM42" s="15"/>
      <c r="AN42" s="15"/>
    </row>
    <row r="43" spans="3:40" x14ac:dyDescent="0.25">
      <c r="C43" s="8"/>
      <c r="D43" s="8"/>
      <c r="E43" s="8"/>
      <c r="F43" s="8"/>
      <c r="G43" s="8"/>
      <c r="H43" s="8"/>
      <c r="I43" s="8"/>
      <c r="J43" s="8"/>
      <c r="K43" s="8"/>
      <c r="L43" s="8"/>
      <c r="M43" s="8"/>
      <c r="N43" s="8"/>
      <c r="O43" s="8"/>
      <c r="P43" s="8"/>
      <c r="Q43" s="15"/>
      <c r="R43" s="15"/>
      <c r="S43" s="15"/>
      <c r="T43" s="15"/>
      <c r="U43" s="15"/>
      <c r="V43" s="15"/>
      <c r="W43" s="15"/>
      <c r="X43" s="15"/>
      <c r="Y43" s="15"/>
      <c r="Z43" s="15"/>
      <c r="AA43" s="15"/>
      <c r="AB43" s="15"/>
      <c r="AC43" s="15"/>
      <c r="AD43" s="15"/>
      <c r="AE43" s="15"/>
      <c r="AF43" s="15"/>
      <c r="AG43" s="15"/>
      <c r="AH43" s="15"/>
      <c r="AI43" s="15"/>
      <c r="AJ43" s="15"/>
      <c r="AK43" s="15"/>
      <c r="AL43" s="15"/>
      <c r="AM43" s="15"/>
      <c r="AN43" s="15"/>
    </row>
    <row r="44" spans="3:40" x14ac:dyDescent="0.25">
      <c r="C44" s="8"/>
      <c r="D44" s="8"/>
      <c r="E44" s="8"/>
      <c r="F44" s="8"/>
      <c r="G44" s="8"/>
      <c r="H44" s="8"/>
      <c r="I44" s="8"/>
      <c r="J44" s="8"/>
      <c r="K44" s="8"/>
      <c r="L44" s="8"/>
      <c r="M44" s="8"/>
      <c r="N44" s="8"/>
      <c r="O44" s="8"/>
      <c r="P44" s="8"/>
      <c r="Q44" s="15"/>
      <c r="R44" s="15"/>
      <c r="S44" s="15"/>
      <c r="T44" s="15"/>
      <c r="U44" s="15"/>
      <c r="V44" s="15"/>
      <c r="W44" s="15"/>
      <c r="X44" s="15"/>
      <c r="Y44" s="15"/>
      <c r="Z44" s="15"/>
      <c r="AA44" s="15"/>
      <c r="AB44" s="15"/>
      <c r="AC44" s="15"/>
      <c r="AD44" s="15"/>
      <c r="AE44" s="15"/>
      <c r="AF44" s="15"/>
      <c r="AG44" s="15"/>
      <c r="AH44" s="15"/>
      <c r="AI44" s="15"/>
      <c r="AJ44" s="15"/>
      <c r="AK44" s="15"/>
      <c r="AL44" s="15"/>
      <c r="AM44" s="15"/>
      <c r="AN44" s="15"/>
    </row>
    <row r="45" spans="3:40" x14ac:dyDescent="0.25">
      <c r="C45" s="8"/>
      <c r="D45" s="8"/>
      <c r="E45" s="8"/>
      <c r="F45" s="8"/>
      <c r="G45" s="8"/>
      <c r="H45" s="8"/>
      <c r="I45" s="8"/>
      <c r="J45" s="8"/>
      <c r="K45" s="8"/>
      <c r="L45" s="8"/>
      <c r="M45" s="8"/>
      <c r="N45" s="8"/>
      <c r="O45" s="8"/>
      <c r="P45" s="8"/>
      <c r="Q45" s="15"/>
      <c r="R45" s="15"/>
      <c r="S45" s="15"/>
      <c r="T45" s="15"/>
      <c r="U45" s="15"/>
      <c r="V45" s="15"/>
      <c r="W45" s="15"/>
      <c r="X45" s="15"/>
      <c r="Y45" s="15"/>
      <c r="Z45" s="15"/>
      <c r="AA45" s="15"/>
      <c r="AB45" s="15"/>
      <c r="AC45" s="15"/>
      <c r="AD45" s="15"/>
      <c r="AE45" s="15"/>
      <c r="AF45" s="15"/>
      <c r="AG45" s="15"/>
      <c r="AH45" s="15"/>
      <c r="AI45" s="15"/>
      <c r="AJ45" s="15"/>
      <c r="AK45" s="15"/>
      <c r="AL45" s="15"/>
      <c r="AM45" s="15"/>
      <c r="AN45" s="15"/>
    </row>
    <row r="46" spans="3:40" x14ac:dyDescent="0.25">
      <c r="C46" s="8"/>
      <c r="D46" s="8"/>
      <c r="E46" s="8"/>
      <c r="F46" s="8"/>
      <c r="G46" s="8"/>
      <c r="H46" s="8"/>
      <c r="I46" s="8"/>
      <c r="J46" s="8"/>
      <c r="K46" s="8"/>
      <c r="L46" s="8"/>
      <c r="M46" s="8"/>
      <c r="N46" s="8"/>
      <c r="O46" s="8"/>
      <c r="P46" s="8"/>
      <c r="Q46" s="15"/>
      <c r="R46" s="15"/>
      <c r="S46" s="15"/>
      <c r="T46" s="15"/>
      <c r="U46" s="15"/>
      <c r="V46" s="15"/>
      <c r="W46" s="15"/>
      <c r="X46" s="15"/>
      <c r="Y46" s="15"/>
      <c r="Z46" s="15"/>
      <c r="AA46" s="15"/>
      <c r="AB46" s="15"/>
      <c r="AC46" s="15"/>
      <c r="AD46" s="15"/>
      <c r="AE46" s="15"/>
      <c r="AF46" s="15"/>
      <c r="AG46" s="15"/>
      <c r="AH46" s="15"/>
      <c r="AI46" s="15"/>
      <c r="AJ46" s="15"/>
      <c r="AK46" s="15"/>
      <c r="AL46" s="15"/>
      <c r="AM46" s="15"/>
      <c r="AN46" s="15"/>
    </row>
    <row r="47" spans="3:40" x14ac:dyDescent="0.25">
      <c r="C47" s="8"/>
      <c r="D47" s="8"/>
      <c r="E47" s="8"/>
      <c r="F47" s="8"/>
      <c r="G47" s="8"/>
      <c r="H47" s="8"/>
      <c r="I47" s="8"/>
      <c r="J47" s="8"/>
      <c r="K47" s="8"/>
      <c r="L47" s="8"/>
      <c r="M47" s="8"/>
      <c r="N47" s="8"/>
      <c r="O47" s="8"/>
      <c r="P47" s="8"/>
      <c r="Q47" s="15"/>
      <c r="R47" s="15"/>
      <c r="S47" s="15"/>
      <c r="T47" s="15"/>
      <c r="U47" s="15"/>
      <c r="V47" s="15"/>
      <c r="W47" s="15"/>
      <c r="X47" s="15"/>
      <c r="Y47" s="15"/>
      <c r="Z47" s="15"/>
      <c r="AA47" s="15"/>
      <c r="AB47" s="15"/>
      <c r="AC47" s="15"/>
      <c r="AD47" s="15"/>
      <c r="AE47" s="15"/>
      <c r="AF47" s="15"/>
      <c r="AG47" s="15"/>
      <c r="AH47" s="15"/>
      <c r="AI47" s="15"/>
      <c r="AJ47" s="15"/>
      <c r="AK47" s="15"/>
      <c r="AL47" s="15"/>
      <c r="AM47" s="15"/>
      <c r="AN47" s="15"/>
    </row>
    <row r="48" spans="3:40" x14ac:dyDescent="0.25">
      <c r="C48" s="8"/>
      <c r="D48" s="8"/>
      <c r="E48" s="8"/>
      <c r="F48" s="107"/>
      <c r="G48" s="8"/>
      <c r="H48" s="8"/>
      <c r="I48" s="8"/>
      <c r="J48" s="8"/>
      <c r="K48" s="8"/>
      <c r="L48" s="8"/>
      <c r="M48" s="8"/>
      <c r="N48" s="8"/>
      <c r="O48" s="8"/>
      <c r="P48" s="8"/>
      <c r="Q48" s="15"/>
      <c r="R48" s="15"/>
      <c r="S48" s="15"/>
      <c r="T48" s="15"/>
      <c r="U48" s="15"/>
      <c r="V48" s="15"/>
      <c r="W48" s="15"/>
      <c r="X48" s="15"/>
      <c r="Y48" s="15"/>
      <c r="Z48" s="15"/>
      <c r="AA48" s="15"/>
      <c r="AB48" s="15"/>
      <c r="AC48" s="15"/>
      <c r="AD48" s="15"/>
      <c r="AE48" s="15"/>
      <c r="AF48" s="15"/>
      <c r="AG48" s="15"/>
      <c r="AH48" s="15"/>
      <c r="AI48" s="15"/>
      <c r="AJ48" s="15"/>
      <c r="AK48" s="15"/>
      <c r="AL48" s="15"/>
      <c r="AM48" s="15"/>
      <c r="AN48" s="15"/>
    </row>
    <row r="49" spans="3:40" ht="15.75" x14ac:dyDescent="0.25">
      <c r="C49" s="8"/>
      <c r="D49" s="108"/>
      <c r="E49" s="108"/>
      <c r="F49" s="108"/>
      <c r="G49" s="8"/>
      <c r="H49" s="8"/>
      <c r="I49" s="8"/>
      <c r="J49" s="8"/>
      <c r="K49" s="8"/>
      <c r="L49" s="8"/>
      <c r="M49" s="8"/>
      <c r="N49" s="8"/>
      <c r="O49" s="8"/>
      <c r="P49" s="8"/>
      <c r="Q49" s="15"/>
      <c r="R49" s="15"/>
      <c r="S49" s="15"/>
      <c r="T49" s="15"/>
      <c r="U49" s="15"/>
      <c r="V49" s="15"/>
      <c r="W49" s="15"/>
      <c r="X49" s="15"/>
      <c r="Y49" s="15"/>
      <c r="Z49" s="15"/>
      <c r="AA49" s="15"/>
      <c r="AB49" s="15"/>
      <c r="AC49" s="15"/>
      <c r="AD49" s="15"/>
      <c r="AE49" s="15"/>
      <c r="AF49" s="15"/>
      <c r="AG49" s="15"/>
      <c r="AH49" s="15"/>
      <c r="AI49" s="15"/>
      <c r="AJ49" s="15"/>
      <c r="AK49" s="15"/>
      <c r="AL49" s="15"/>
      <c r="AM49" s="15"/>
      <c r="AN49" s="15"/>
    </row>
    <row r="50" spans="3:40" ht="15.75" x14ac:dyDescent="0.25">
      <c r="C50" s="8"/>
      <c r="D50" s="108"/>
      <c r="E50" s="108"/>
      <c r="F50" s="108"/>
      <c r="G50" s="8"/>
      <c r="H50" s="8"/>
      <c r="I50" s="8"/>
      <c r="J50" s="8"/>
      <c r="K50" s="8"/>
      <c r="L50" s="8"/>
      <c r="M50" s="8"/>
      <c r="N50" s="8"/>
      <c r="O50" s="8"/>
      <c r="P50" s="8"/>
      <c r="Q50" s="15"/>
      <c r="R50" s="15"/>
      <c r="S50" s="15"/>
      <c r="T50" s="15"/>
      <c r="U50" s="15"/>
      <c r="V50" s="15"/>
      <c r="W50" s="15"/>
      <c r="X50" s="15"/>
      <c r="Y50" s="15"/>
      <c r="Z50" s="15"/>
      <c r="AA50" s="15"/>
      <c r="AB50" s="15"/>
      <c r="AC50" s="15"/>
      <c r="AD50" s="15"/>
      <c r="AE50" s="15"/>
      <c r="AF50" s="15"/>
      <c r="AG50" s="15"/>
      <c r="AH50" s="15"/>
      <c r="AI50" s="15"/>
      <c r="AJ50" s="15"/>
      <c r="AK50" s="15"/>
      <c r="AL50" s="15"/>
      <c r="AM50" s="15"/>
      <c r="AN50" s="15"/>
    </row>
    <row r="51" spans="3:40" ht="15.75" x14ac:dyDescent="0.25">
      <c r="C51" s="8"/>
      <c r="D51" s="108"/>
      <c r="E51" s="108"/>
      <c r="F51" s="108"/>
      <c r="G51" s="8"/>
      <c r="H51" s="8"/>
      <c r="I51" s="8"/>
      <c r="J51" s="8"/>
      <c r="K51" s="8"/>
      <c r="L51" s="8"/>
      <c r="M51" s="8"/>
      <c r="N51" s="8"/>
      <c r="O51" s="8"/>
      <c r="P51" s="8"/>
      <c r="Q51" s="15"/>
      <c r="R51" s="15"/>
      <c r="S51" s="15"/>
      <c r="T51" s="15"/>
      <c r="U51" s="15"/>
      <c r="V51" s="15"/>
      <c r="W51" s="15"/>
      <c r="X51" s="15"/>
      <c r="Y51" s="15"/>
      <c r="Z51" s="15"/>
      <c r="AA51" s="15"/>
      <c r="AB51" s="15"/>
      <c r="AC51" s="15"/>
      <c r="AD51" s="15"/>
      <c r="AE51" s="15"/>
      <c r="AF51" s="15"/>
      <c r="AG51" s="15"/>
      <c r="AH51" s="15"/>
      <c r="AI51" s="15"/>
      <c r="AJ51" s="15"/>
      <c r="AK51" s="15"/>
      <c r="AL51" s="15"/>
      <c r="AM51" s="15"/>
      <c r="AN51" s="15"/>
    </row>
    <row r="52" spans="3:40" ht="15.75" x14ac:dyDescent="0.25">
      <c r="C52" s="8"/>
      <c r="D52" s="108"/>
      <c r="E52" s="108"/>
      <c r="F52" s="108"/>
      <c r="G52" s="8"/>
      <c r="H52" s="8"/>
      <c r="I52" s="8"/>
      <c r="J52" s="8"/>
      <c r="K52" s="8"/>
      <c r="L52" s="8"/>
      <c r="M52" s="8"/>
      <c r="N52" s="8"/>
      <c r="O52" s="8"/>
      <c r="P52" s="8"/>
      <c r="Q52" s="15"/>
      <c r="R52" s="15"/>
      <c r="S52" s="15"/>
      <c r="T52" s="15"/>
      <c r="U52" s="15"/>
      <c r="V52" s="15"/>
      <c r="W52" s="15"/>
      <c r="X52" s="15"/>
      <c r="Y52" s="15"/>
      <c r="Z52" s="15"/>
      <c r="AA52" s="15"/>
      <c r="AB52" s="15"/>
      <c r="AC52" s="15"/>
      <c r="AD52" s="15"/>
      <c r="AE52" s="15"/>
      <c r="AF52" s="15"/>
      <c r="AG52" s="15"/>
      <c r="AH52" s="15"/>
      <c r="AI52" s="15"/>
      <c r="AJ52" s="15"/>
      <c r="AK52" s="15"/>
      <c r="AL52" s="15"/>
      <c r="AM52" s="15"/>
      <c r="AN52" s="15"/>
    </row>
    <row r="53" spans="3:40" x14ac:dyDescent="0.25">
      <c r="C53" s="8"/>
      <c r="D53" s="8"/>
      <c r="E53" s="8"/>
      <c r="F53" s="8"/>
      <c r="G53" s="8"/>
      <c r="H53" s="8"/>
      <c r="I53" s="8"/>
      <c r="J53" s="8"/>
      <c r="K53" s="8"/>
      <c r="L53" s="8"/>
      <c r="M53" s="8"/>
      <c r="N53" s="8"/>
      <c r="O53" s="8"/>
      <c r="P53" s="8"/>
      <c r="Q53" s="15"/>
      <c r="R53" s="15"/>
      <c r="S53" s="15"/>
      <c r="T53" s="15"/>
      <c r="U53" s="15"/>
      <c r="V53" s="15"/>
      <c r="W53" s="15"/>
      <c r="X53" s="15"/>
      <c r="Y53" s="15"/>
      <c r="Z53" s="15"/>
      <c r="AA53" s="15"/>
      <c r="AB53" s="15"/>
      <c r="AC53" s="15"/>
      <c r="AD53" s="15"/>
      <c r="AE53" s="15"/>
      <c r="AF53" s="15"/>
      <c r="AG53" s="15"/>
      <c r="AH53" s="15"/>
      <c r="AI53" s="15"/>
      <c r="AJ53" s="15"/>
      <c r="AK53" s="15"/>
      <c r="AL53" s="15"/>
      <c r="AM53" s="15"/>
      <c r="AN53" s="15"/>
    </row>
    <row r="54" spans="3:40" x14ac:dyDescent="0.25">
      <c r="C54" s="8"/>
      <c r="D54" s="8"/>
      <c r="E54" s="8"/>
      <c r="F54" s="8"/>
      <c r="G54" s="8"/>
      <c r="H54" s="8"/>
      <c r="I54" s="8"/>
      <c r="J54" s="8"/>
      <c r="K54" s="8"/>
      <c r="L54" s="8"/>
      <c r="M54" s="8"/>
      <c r="N54" s="8"/>
      <c r="O54" s="8"/>
      <c r="P54" s="8"/>
      <c r="Q54" s="15"/>
      <c r="R54" s="15"/>
      <c r="S54" s="15"/>
      <c r="T54" s="15"/>
      <c r="U54" s="15"/>
      <c r="V54" s="15"/>
      <c r="W54" s="15"/>
      <c r="X54" s="15"/>
      <c r="Y54" s="15"/>
      <c r="Z54" s="15"/>
      <c r="AA54" s="15"/>
      <c r="AB54" s="15"/>
      <c r="AC54" s="15"/>
      <c r="AD54" s="15"/>
      <c r="AE54" s="15"/>
      <c r="AF54" s="15"/>
      <c r="AG54" s="15"/>
      <c r="AH54" s="15"/>
      <c r="AI54" s="15"/>
      <c r="AJ54" s="15"/>
      <c r="AK54" s="15"/>
      <c r="AL54" s="15"/>
      <c r="AM54" s="15"/>
      <c r="AN54" s="15"/>
    </row>
    <row r="55" spans="3:40" x14ac:dyDescent="0.25">
      <c r="C55" s="8"/>
      <c r="D55" s="8"/>
      <c r="E55" s="8"/>
      <c r="F55" s="8"/>
      <c r="G55" s="8"/>
      <c r="H55" s="8"/>
      <c r="I55" s="8"/>
      <c r="J55" s="8"/>
      <c r="K55" s="8"/>
      <c r="L55" s="8"/>
      <c r="M55" s="8"/>
      <c r="N55" s="8"/>
      <c r="O55" s="8"/>
      <c r="P55" s="8"/>
      <c r="Q55" s="15"/>
      <c r="R55" s="15"/>
      <c r="S55" s="15"/>
      <c r="T55" s="15"/>
      <c r="U55" s="15"/>
      <c r="V55" s="15"/>
      <c r="W55" s="15"/>
      <c r="X55" s="15"/>
      <c r="Y55" s="15"/>
      <c r="Z55" s="15"/>
      <c r="AA55" s="15"/>
      <c r="AB55" s="15"/>
      <c r="AC55" s="15"/>
      <c r="AD55" s="15"/>
      <c r="AE55" s="15"/>
      <c r="AF55" s="15"/>
      <c r="AG55" s="15"/>
      <c r="AH55" s="15"/>
      <c r="AI55" s="15"/>
      <c r="AJ55" s="15"/>
      <c r="AK55" s="15"/>
      <c r="AL55" s="15"/>
      <c r="AM55" s="15"/>
      <c r="AN55" s="15"/>
    </row>
    <row r="56" spans="3:40" x14ac:dyDescent="0.25">
      <c r="C56" s="8"/>
      <c r="D56" s="8"/>
      <c r="E56" s="8"/>
      <c r="F56" s="8"/>
      <c r="G56" s="8"/>
      <c r="H56" s="154"/>
      <c r="I56" s="154"/>
      <c r="J56" s="154"/>
      <c r="K56" s="154"/>
      <c r="L56" s="154"/>
      <c r="M56" s="154"/>
      <c r="N56" s="154"/>
      <c r="O56" s="154"/>
      <c r="P56" s="154"/>
      <c r="Q56" s="15"/>
      <c r="R56" s="15"/>
      <c r="S56" s="15"/>
      <c r="T56" s="15"/>
      <c r="U56" s="15"/>
      <c r="V56" s="15"/>
      <c r="W56" s="15"/>
      <c r="X56" s="15"/>
      <c r="Y56" s="15"/>
      <c r="Z56" s="15"/>
      <c r="AA56" s="15"/>
      <c r="AB56" s="15"/>
      <c r="AC56" s="15"/>
      <c r="AD56" s="15"/>
      <c r="AE56" s="15"/>
      <c r="AF56" s="15"/>
      <c r="AG56" s="15"/>
      <c r="AH56" s="15"/>
      <c r="AI56" s="15"/>
      <c r="AJ56" s="15"/>
      <c r="AK56" s="15"/>
      <c r="AL56" s="15"/>
      <c r="AM56" s="15"/>
      <c r="AN56" s="15"/>
    </row>
    <row r="57" spans="3:40" x14ac:dyDescent="0.25">
      <c r="C57" s="8"/>
      <c r="D57" s="8"/>
      <c r="E57" s="8"/>
      <c r="F57" s="8"/>
      <c r="G57" s="8"/>
      <c r="H57" s="8"/>
      <c r="I57" s="8"/>
      <c r="J57" s="8"/>
      <c r="K57" s="8"/>
      <c r="L57" s="8"/>
      <c r="M57" s="8"/>
      <c r="N57" s="8"/>
      <c r="O57" s="8"/>
      <c r="P57" s="8"/>
      <c r="Q57" s="15"/>
      <c r="R57" s="15"/>
      <c r="S57" s="15"/>
      <c r="T57" s="15"/>
      <c r="U57" s="15"/>
      <c r="V57" s="15"/>
      <c r="W57" s="15"/>
      <c r="X57" s="15"/>
      <c r="Y57" s="15"/>
      <c r="Z57" s="15"/>
      <c r="AA57" s="15"/>
      <c r="AB57" s="15"/>
      <c r="AC57" s="15"/>
      <c r="AD57" s="15"/>
      <c r="AE57" s="15"/>
      <c r="AF57" s="15"/>
      <c r="AG57" s="15"/>
      <c r="AH57" s="15"/>
      <c r="AI57" s="15"/>
      <c r="AJ57" s="15"/>
      <c r="AK57" s="15"/>
      <c r="AL57" s="15"/>
      <c r="AM57" s="15"/>
      <c r="AN57" s="15"/>
    </row>
    <row r="58" spans="3:40" x14ac:dyDescent="0.25">
      <c r="C58" s="8"/>
      <c r="D58" s="8"/>
      <c r="E58" s="8"/>
      <c r="F58" s="8"/>
      <c r="G58" s="8"/>
      <c r="H58" s="8"/>
      <c r="I58" s="8"/>
      <c r="J58" s="8"/>
      <c r="K58" s="8"/>
      <c r="L58" s="8"/>
      <c r="M58" s="8"/>
      <c r="N58" s="8"/>
      <c r="O58" s="8"/>
      <c r="P58" s="8"/>
      <c r="Q58" s="15"/>
      <c r="R58" s="15"/>
      <c r="S58" s="15"/>
      <c r="T58" s="15"/>
      <c r="U58" s="15"/>
      <c r="V58" s="15"/>
      <c r="W58" s="15"/>
      <c r="X58" s="15"/>
      <c r="Y58" s="15"/>
      <c r="Z58" s="15"/>
      <c r="AA58" s="15"/>
      <c r="AB58" s="15"/>
      <c r="AC58" s="15"/>
      <c r="AD58" s="15"/>
      <c r="AE58" s="15"/>
      <c r="AF58" s="15"/>
      <c r="AG58" s="15"/>
      <c r="AH58" s="15"/>
      <c r="AI58" s="15"/>
      <c r="AJ58" s="15"/>
      <c r="AK58" s="15"/>
      <c r="AL58" s="15"/>
      <c r="AM58" s="15"/>
      <c r="AN58" s="15"/>
    </row>
    <row r="59" spans="3:40" x14ac:dyDescent="0.25">
      <c r="C59" s="8"/>
      <c r="D59" s="8"/>
      <c r="E59" s="8"/>
      <c r="F59" s="8"/>
      <c r="G59" s="8"/>
      <c r="H59" s="8"/>
      <c r="I59" s="8"/>
      <c r="J59" s="8"/>
      <c r="K59" s="8"/>
      <c r="L59" s="8"/>
      <c r="M59" s="8"/>
      <c r="N59" s="8"/>
      <c r="O59" s="8"/>
      <c r="P59" s="8"/>
      <c r="Q59" s="15"/>
      <c r="R59" s="15"/>
      <c r="S59" s="15"/>
      <c r="T59" s="15"/>
      <c r="U59" s="15"/>
      <c r="V59" s="15"/>
      <c r="W59" s="15"/>
      <c r="X59" s="15"/>
      <c r="Y59" s="15"/>
      <c r="Z59" s="15"/>
      <c r="AA59" s="15"/>
      <c r="AB59" s="15"/>
      <c r="AC59" s="15"/>
      <c r="AD59" s="15"/>
      <c r="AE59" s="15"/>
      <c r="AF59" s="15"/>
      <c r="AG59" s="15"/>
      <c r="AH59" s="15"/>
      <c r="AI59" s="15"/>
      <c r="AJ59" s="15"/>
      <c r="AK59" s="15"/>
      <c r="AL59" s="15"/>
      <c r="AM59" s="15"/>
      <c r="AN59" s="15"/>
    </row>
    <row r="60" spans="3:40" x14ac:dyDescent="0.25">
      <c r="C60" s="8"/>
      <c r="D60" s="8"/>
      <c r="E60" s="9"/>
      <c r="F60" s="9"/>
      <c r="G60" s="9"/>
      <c r="H60" s="9"/>
      <c r="I60" s="9"/>
      <c r="J60" s="9"/>
      <c r="K60" s="9"/>
      <c r="L60" s="9"/>
      <c r="M60" s="9"/>
      <c r="N60" s="9"/>
      <c r="O60" s="9"/>
      <c r="P60" s="9"/>
      <c r="Q60" s="15"/>
      <c r="R60" s="15"/>
      <c r="S60" s="15"/>
      <c r="T60" s="15"/>
      <c r="U60" s="15"/>
      <c r="V60" s="15"/>
      <c r="W60" s="15"/>
      <c r="X60" s="15"/>
      <c r="Y60" s="15"/>
      <c r="Z60" s="15"/>
      <c r="AA60" s="15"/>
      <c r="AB60" s="15"/>
      <c r="AC60" s="15"/>
      <c r="AD60" s="15"/>
      <c r="AE60" s="15"/>
      <c r="AF60" s="15"/>
      <c r="AG60" s="15"/>
      <c r="AH60" s="15"/>
      <c r="AI60" s="15"/>
      <c r="AJ60" s="15"/>
      <c r="AK60" s="15"/>
      <c r="AL60" s="15"/>
      <c r="AM60" s="15"/>
      <c r="AN60" s="15"/>
    </row>
    <row r="61" spans="3:40" x14ac:dyDescent="0.25">
      <c r="C61" s="8"/>
      <c r="D61" s="8"/>
      <c r="E61" s="9"/>
      <c r="F61" s="9"/>
      <c r="G61" s="9"/>
      <c r="H61" s="9"/>
      <c r="I61" s="9"/>
      <c r="J61" s="9"/>
      <c r="K61" s="9"/>
      <c r="L61" s="9"/>
      <c r="M61" s="9"/>
      <c r="N61" s="9"/>
      <c r="O61" s="9"/>
      <c r="P61" s="9"/>
      <c r="Q61" s="15"/>
      <c r="R61" s="15"/>
      <c r="S61" s="15"/>
      <c r="T61" s="15"/>
      <c r="U61" s="15"/>
      <c r="V61" s="15"/>
      <c r="W61" s="15"/>
      <c r="X61" s="15"/>
      <c r="Y61" s="15"/>
      <c r="Z61" s="15"/>
      <c r="AA61" s="15"/>
      <c r="AB61" s="15"/>
      <c r="AC61" s="15"/>
      <c r="AD61" s="15"/>
      <c r="AE61" s="15"/>
      <c r="AF61" s="15"/>
      <c r="AG61" s="15"/>
      <c r="AH61" s="15"/>
      <c r="AI61" s="15"/>
      <c r="AJ61" s="15"/>
      <c r="AK61" s="15"/>
      <c r="AL61" s="15"/>
      <c r="AM61" s="15"/>
      <c r="AN61" s="15"/>
    </row>
    <row r="62" spans="3:40" x14ac:dyDescent="0.25">
      <c r="C62" s="8"/>
      <c r="D62" s="8"/>
      <c r="E62" s="9"/>
      <c r="F62" s="9"/>
      <c r="G62" s="9"/>
      <c r="H62" s="9"/>
      <c r="I62" s="9"/>
      <c r="J62" s="9"/>
      <c r="K62" s="9"/>
      <c r="L62" s="9"/>
      <c r="M62" s="9"/>
      <c r="N62" s="9"/>
      <c r="O62" s="9"/>
      <c r="P62" s="9"/>
      <c r="Q62" s="15"/>
      <c r="R62" s="15"/>
      <c r="S62" s="15"/>
      <c r="T62" s="15"/>
      <c r="U62" s="15"/>
      <c r="V62" s="15"/>
      <c r="W62" s="15"/>
      <c r="X62" s="15"/>
      <c r="Y62" s="15"/>
      <c r="Z62" s="15"/>
      <c r="AA62" s="15"/>
      <c r="AB62" s="15"/>
      <c r="AC62" s="15"/>
      <c r="AD62" s="15"/>
      <c r="AE62" s="15"/>
      <c r="AF62" s="15"/>
      <c r="AG62" s="15"/>
      <c r="AH62" s="15"/>
      <c r="AI62" s="15"/>
      <c r="AJ62" s="15"/>
      <c r="AK62" s="15"/>
      <c r="AL62" s="15"/>
      <c r="AM62" s="15"/>
      <c r="AN62" s="15"/>
    </row>
    <row r="63" spans="3:40" x14ac:dyDescent="0.25">
      <c r="C63" s="8"/>
      <c r="D63" s="8"/>
      <c r="E63" s="9"/>
      <c r="F63" s="14"/>
      <c r="G63" s="14"/>
      <c r="H63" s="9"/>
      <c r="I63" s="14"/>
      <c r="J63" s="14"/>
      <c r="K63" s="9"/>
      <c r="L63" s="14"/>
      <c r="M63" s="14"/>
      <c r="N63" s="9"/>
      <c r="O63" s="14"/>
      <c r="P63" s="14"/>
      <c r="Q63" s="15"/>
      <c r="R63" s="15"/>
      <c r="S63" s="15"/>
      <c r="T63" s="15"/>
      <c r="U63" s="15"/>
      <c r="V63" s="15"/>
      <c r="W63" s="15"/>
      <c r="X63" s="15"/>
      <c r="Y63" s="15"/>
      <c r="Z63" s="15"/>
      <c r="AA63" s="15"/>
      <c r="AB63" s="15"/>
      <c r="AC63" s="15"/>
      <c r="AD63" s="15"/>
      <c r="AE63" s="15"/>
      <c r="AF63" s="15"/>
      <c r="AG63" s="15"/>
      <c r="AH63" s="15"/>
      <c r="AI63" s="15"/>
      <c r="AJ63" s="15"/>
      <c r="AK63" s="15"/>
      <c r="AL63" s="15"/>
      <c r="AM63" s="15"/>
      <c r="AN63" s="15"/>
    </row>
    <row r="64" spans="3:40" x14ac:dyDescent="0.25">
      <c r="C64" s="8"/>
      <c r="D64" s="8"/>
      <c r="E64" s="9"/>
      <c r="F64" s="9"/>
      <c r="G64" s="9"/>
      <c r="H64" s="8"/>
      <c r="I64" s="8"/>
      <c r="J64" s="8"/>
      <c r="K64" s="9"/>
      <c r="L64" s="9"/>
      <c r="M64" s="9"/>
      <c r="N64" s="9"/>
      <c r="O64" s="9"/>
      <c r="P64" s="9"/>
      <c r="Q64" s="15"/>
      <c r="R64" s="15"/>
      <c r="S64" s="15"/>
      <c r="T64" s="15"/>
      <c r="U64" s="15"/>
      <c r="V64" s="15"/>
      <c r="W64" s="15"/>
      <c r="X64" s="15"/>
      <c r="Y64" s="15"/>
      <c r="Z64" s="15"/>
      <c r="AA64" s="15"/>
      <c r="AB64" s="15"/>
      <c r="AC64" s="15"/>
      <c r="AD64" s="15"/>
      <c r="AE64" s="15"/>
      <c r="AF64" s="15"/>
      <c r="AG64" s="15"/>
      <c r="AH64" s="15"/>
      <c r="AI64" s="15"/>
      <c r="AJ64" s="15"/>
      <c r="AK64" s="15"/>
      <c r="AL64" s="15"/>
      <c r="AM64" s="15"/>
      <c r="AN64" s="15"/>
    </row>
    <row r="65" spans="3:40" x14ac:dyDescent="0.25">
      <c r="C65" s="8"/>
      <c r="D65" s="8"/>
      <c r="E65" s="8"/>
      <c r="F65" s="8"/>
      <c r="G65" s="8"/>
      <c r="H65" s="8"/>
      <c r="I65" s="8"/>
      <c r="J65" s="8"/>
      <c r="K65" s="9"/>
      <c r="L65" s="9"/>
      <c r="M65" s="9"/>
      <c r="N65" s="9"/>
      <c r="O65" s="9"/>
      <c r="P65" s="9"/>
      <c r="Q65" s="15"/>
      <c r="R65" s="15"/>
      <c r="S65" s="15"/>
      <c r="T65" s="15"/>
      <c r="U65" s="15"/>
      <c r="V65" s="15"/>
      <c r="W65" s="15"/>
      <c r="X65" s="15"/>
      <c r="Y65" s="15"/>
      <c r="Z65" s="15"/>
      <c r="AA65" s="15"/>
      <c r="AB65" s="15"/>
      <c r="AC65" s="15"/>
      <c r="AD65" s="15"/>
      <c r="AE65" s="15"/>
      <c r="AF65" s="15"/>
      <c r="AG65" s="15"/>
      <c r="AH65" s="15"/>
      <c r="AI65" s="15"/>
      <c r="AJ65" s="15"/>
      <c r="AK65" s="15"/>
      <c r="AL65" s="15"/>
      <c r="AM65" s="15"/>
      <c r="AN65" s="15"/>
    </row>
    <row r="66" spans="3:40" x14ac:dyDescent="0.25">
      <c r="C66" s="8"/>
      <c r="D66" s="8"/>
      <c r="E66" s="8"/>
      <c r="F66" s="8"/>
      <c r="G66" s="8"/>
      <c r="H66" s="8"/>
      <c r="I66" s="8"/>
      <c r="J66" s="8"/>
      <c r="K66" s="9"/>
      <c r="L66" s="9"/>
      <c r="M66" s="9"/>
      <c r="N66" s="9"/>
      <c r="O66" s="9"/>
      <c r="P66" s="9"/>
      <c r="Q66" s="15"/>
      <c r="R66" s="15"/>
      <c r="S66" s="15"/>
      <c r="T66" s="15"/>
      <c r="U66" s="15"/>
      <c r="V66" s="15"/>
      <c r="W66" s="15"/>
      <c r="X66" s="15"/>
      <c r="Y66" s="15"/>
      <c r="Z66" s="15"/>
      <c r="AA66" s="15"/>
      <c r="AB66" s="15"/>
      <c r="AC66" s="15"/>
      <c r="AD66" s="15"/>
      <c r="AE66" s="15"/>
      <c r="AF66" s="15"/>
      <c r="AG66" s="15"/>
      <c r="AH66" s="15"/>
      <c r="AI66" s="15"/>
      <c r="AJ66" s="15"/>
      <c r="AK66" s="15"/>
      <c r="AL66" s="15"/>
      <c r="AM66" s="15"/>
      <c r="AN66" s="15"/>
    </row>
    <row r="67" spans="3:40" x14ac:dyDescent="0.25">
      <c r="C67" s="8"/>
      <c r="D67" s="8"/>
      <c r="E67" s="8"/>
      <c r="F67" s="8"/>
      <c r="G67" s="8"/>
      <c r="H67" s="9"/>
      <c r="I67" s="9"/>
      <c r="J67" s="9"/>
      <c r="K67" s="9"/>
      <c r="L67" s="9"/>
      <c r="M67" s="9"/>
      <c r="N67" s="9"/>
      <c r="O67" s="9"/>
      <c r="P67" s="9"/>
      <c r="Q67" s="15"/>
      <c r="R67" s="15"/>
      <c r="S67" s="15"/>
      <c r="T67" s="15"/>
      <c r="U67" s="15"/>
      <c r="V67" s="15"/>
      <c r="W67" s="15"/>
      <c r="X67" s="15"/>
      <c r="Y67" s="15"/>
      <c r="Z67" s="15"/>
      <c r="AA67" s="15"/>
      <c r="AB67" s="15"/>
      <c r="AC67" s="15"/>
      <c r="AD67" s="15"/>
      <c r="AE67" s="15"/>
      <c r="AF67" s="15"/>
      <c r="AG67" s="15"/>
      <c r="AH67" s="15"/>
      <c r="AI67" s="15"/>
      <c r="AJ67" s="15"/>
      <c r="AK67" s="15"/>
      <c r="AL67" s="15"/>
      <c r="AM67" s="15"/>
      <c r="AN67" s="15"/>
    </row>
    <row r="68" spans="3:40" x14ac:dyDescent="0.25">
      <c r="C68" s="8"/>
      <c r="D68" s="8"/>
      <c r="E68" s="8"/>
      <c r="F68" s="8"/>
      <c r="G68" s="9"/>
      <c r="H68" s="8"/>
      <c r="I68" s="8"/>
      <c r="J68" s="9"/>
      <c r="K68" s="9"/>
      <c r="L68" s="9"/>
      <c r="M68" s="9"/>
      <c r="N68" s="9"/>
      <c r="O68" s="9"/>
      <c r="P68" s="9"/>
      <c r="Q68" s="15"/>
      <c r="R68" s="15"/>
      <c r="S68" s="15"/>
      <c r="T68" s="15"/>
      <c r="U68" s="15"/>
      <c r="V68" s="15"/>
      <c r="W68" s="15"/>
      <c r="X68" s="15"/>
      <c r="Y68" s="15"/>
      <c r="Z68" s="15"/>
      <c r="AA68" s="15"/>
      <c r="AB68" s="15"/>
      <c r="AC68" s="15"/>
      <c r="AD68" s="15"/>
      <c r="AE68" s="15"/>
      <c r="AF68" s="15"/>
      <c r="AG68" s="15"/>
      <c r="AH68" s="15"/>
      <c r="AI68" s="15"/>
      <c r="AJ68" s="15"/>
      <c r="AK68" s="15"/>
      <c r="AL68" s="15"/>
      <c r="AM68" s="15"/>
      <c r="AN68" s="15"/>
    </row>
    <row r="69" spans="3:40" x14ac:dyDescent="0.25">
      <c r="C69" s="8"/>
      <c r="D69" s="8"/>
      <c r="E69" s="8"/>
      <c r="F69" s="8"/>
      <c r="G69" s="8"/>
      <c r="H69" s="8"/>
      <c r="I69" s="8"/>
      <c r="J69" s="9"/>
      <c r="K69" s="9"/>
      <c r="L69" s="9"/>
      <c r="M69" s="9"/>
      <c r="N69" s="109"/>
      <c r="O69" s="109"/>
      <c r="P69" s="109"/>
      <c r="Q69" s="15"/>
      <c r="R69" s="15"/>
      <c r="S69" s="15"/>
      <c r="T69" s="15"/>
      <c r="U69" s="15"/>
      <c r="V69" s="15"/>
      <c r="W69" s="15"/>
      <c r="X69" s="15"/>
      <c r="Y69" s="15"/>
      <c r="Z69" s="15"/>
      <c r="AA69" s="15"/>
      <c r="AB69" s="15"/>
      <c r="AC69" s="15"/>
      <c r="AD69" s="15"/>
      <c r="AE69" s="15"/>
      <c r="AF69" s="15"/>
      <c r="AG69" s="15"/>
      <c r="AH69" s="15"/>
      <c r="AI69" s="15"/>
      <c r="AJ69" s="15"/>
      <c r="AK69" s="15"/>
      <c r="AL69" s="15"/>
      <c r="AM69" s="15"/>
      <c r="AN69" s="15"/>
    </row>
    <row r="70" spans="3:40" x14ac:dyDescent="0.25">
      <c r="C70" s="8"/>
      <c r="D70" s="8"/>
      <c r="E70" s="8"/>
      <c r="F70" s="8"/>
      <c r="G70" s="8"/>
      <c r="H70" s="8"/>
      <c r="I70" s="8"/>
      <c r="J70" s="9"/>
      <c r="K70" s="9"/>
      <c r="L70" s="9"/>
      <c r="M70" s="9"/>
      <c r="N70" s="9"/>
      <c r="O70" s="9"/>
      <c r="P70" s="9"/>
      <c r="Q70" s="15"/>
      <c r="R70" s="15"/>
      <c r="S70" s="15"/>
      <c r="T70" s="15"/>
      <c r="U70" s="15"/>
      <c r="V70" s="15"/>
      <c r="W70" s="15"/>
      <c r="X70" s="15"/>
      <c r="Y70" s="15"/>
      <c r="Z70" s="15"/>
      <c r="AA70" s="15"/>
      <c r="AB70" s="15"/>
      <c r="AC70" s="15"/>
      <c r="AD70" s="15"/>
      <c r="AE70" s="15"/>
      <c r="AF70" s="15"/>
      <c r="AG70" s="15"/>
      <c r="AH70" s="15"/>
      <c r="AI70" s="15"/>
      <c r="AJ70" s="15"/>
      <c r="AK70" s="15"/>
      <c r="AL70" s="15"/>
      <c r="AM70" s="15"/>
      <c r="AN70" s="15"/>
    </row>
    <row r="71" spans="3:40" x14ac:dyDescent="0.25">
      <c r="C71" s="8"/>
      <c r="D71" s="8"/>
      <c r="E71" s="8"/>
      <c r="F71" s="8"/>
      <c r="G71" s="8"/>
      <c r="H71" s="8"/>
      <c r="I71" s="8"/>
      <c r="J71" s="8"/>
      <c r="K71" s="9"/>
      <c r="L71" s="9"/>
      <c r="M71" s="9"/>
      <c r="N71" s="9"/>
      <c r="O71" s="9"/>
      <c r="P71" s="9"/>
      <c r="Q71" s="15"/>
      <c r="R71" s="15"/>
      <c r="S71" s="15"/>
      <c r="T71" s="15"/>
      <c r="U71" s="15"/>
      <c r="V71" s="15"/>
      <c r="W71" s="15"/>
      <c r="X71" s="15"/>
      <c r="Y71" s="15"/>
      <c r="Z71" s="15"/>
      <c r="AA71" s="15"/>
      <c r="AB71" s="15"/>
      <c r="AC71" s="15"/>
      <c r="AD71" s="15"/>
      <c r="AE71" s="15"/>
      <c r="AF71" s="15"/>
      <c r="AG71" s="15"/>
      <c r="AH71" s="15"/>
      <c r="AI71" s="15"/>
      <c r="AJ71" s="15"/>
      <c r="AK71" s="15"/>
      <c r="AL71" s="15"/>
      <c r="AM71" s="15"/>
      <c r="AN71" s="15"/>
    </row>
    <row r="72" spans="3:40" x14ac:dyDescent="0.25">
      <c r="C72" s="8"/>
      <c r="D72" s="8"/>
      <c r="E72" s="8"/>
      <c r="F72" s="8"/>
      <c r="G72" s="8"/>
      <c r="H72" s="8"/>
      <c r="I72" s="8"/>
      <c r="J72" s="8"/>
      <c r="K72" s="9"/>
      <c r="L72" s="9"/>
      <c r="M72" s="9"/>
      <c r="N72" s="9"/>
      <c r="O72" s="9"/>
      <c r="P72" s="9"/>
      <c r="Q72" s="15"/>
      <c r="R72" s="15"/>
      <c r="S72" s="15"/>
      <c r="T72" s="15"/>
      <c r="U72" s="15"/>
      <c r="V72" s="15"/>
      <c r="W72" s="15"/>
      <c r="X72" s="15"/>
      <c r="Y72" s="15"/>
      <c r="Z72" s="15"/>
      <c r="AA72" s="15"/>
      <c r="AB72" s="15"/>
      <c r="AC72" s="15"/>
      <c r="AD72" s="15"/>
      <c r="AE72" s="15"/>
      <c r="AF72" s="15"/>
      <c r="AG72" s="15"/>
      <c r="AH72" s="15"/>
      <c r="AI72" s="15"/>
      <c r="AJ72" s="15"/>
      <c r="AK72" s="15"/>
      <c r="AL72" s="15"/>
      <c r="AM72" s="15"/>
      <c r="AN72" s="15"/>
    </row>
    <row r="73" spans="3:40" x14ac:dyDescent="0.25">
      <c r="C73" s="8"/>
      <c r="D73" s="8"/>
      <c r="E73" s="8"/>
      <c r="F73" s="8"/>
      <c r="G73" s="8"/>
      <c r="H73" s="8"/>
      <c r="I73" s="8"/>
      <c r="J73" s="8"/>
      <c r="K73" s="9"/>
      <c r="L73" s="9"/>
      <c r="M73" s="9"/>
      <c r="N73" s="9"/>
      <c r="O73" s="9"/>
      <c r="P73" s="9"/>
      <c r="Q73" s="15"/>
      <c r="R73" s="15"/>
      <c r="S73" s="15"/>
      <c r="T73" s="15"/>
      <c r="U73" s="15"/>
      <c r="V73" s="15"/>
      <c r="W73" s="15"/>
      <c r="X73" s="15"/>
      <c r="Y73" s="15"/>
      <c r="Z73" s="15"/>
      <c r="AA73" s="15"/>
      <c r="AB73" s="15"/>
      <c r="AC73" s="15"/>
      <c r="AD73" s="15"/>
      <c r="AE73" s="15"/>
      <c r="AF73" s="15"/>
      <c r="AG73" s="15"/>
      <c r="AH73" s="15"/>
      <c r="AI73" s="15"/>
      <c r="AJ73" s="15"/>
      <c r="AK73" s="15"/>
      <c r="AL73" s="15"/>
      <c r="AM73" s="15"/>
      <c r="AN73" s="15"/>
    </row>
    <row r="74" spans="3:40" x14ac:dyDescent="0.25">
      <c r="C74" s="8"/>
      <c r="D74" s="8"/>
      <c r="E74" s="8"/>
      <c r="F74" s="8"/>
      <c r="G74" s="8"/>
      <c r="H74" s="8"/>
      <c r="I74" s="8"/>
      <c r="J74" s="8"/>
      <c r="K74" s="9"/>
      <c r="L74" s="9"/>
      <c r="M74" s="9"/>
      <c r="N74" s="9"/>
      <c r="O74" s="9"/>
      <c r="P74" s="9"/>
      <c r="Q74" s="15"/>
      <c r="R74" s="15"/>
      <c r="S74" s="15"/>
      <c r="T74" s="15"/>
      <c r="U74" s="15"/>
      <c r="V74" s="15"/>
      <c r="W74" s="15"/>
      <c r="X74" s="15"/>
      <c r="Y74" s="15"/>
      <c r="Z74" s="15"/>
      <c r="AA74" s="15"/>
      <c r="AB74" s="15"/>
      <c r="AC74" s="15"/>
      <c r="AD74" s="15"/>
      <c r="AE74" s="15"/>
      <c r="AF74" s="15"/>
      <c r="AG74" s="15"/>
      <c r="AH74" s="15"/>
      <c r="AI74" s="15"/>
      <c r="AJ74" s="15"/>
      <c r="AK74" s="15"/>
      <c r="AL74" s="15"/>
      <c r="AM74" s="15"/>
      <c r="AN74" s="15"/>
    </row>
    <row r="75" spans="3:40" x14ac:dyDescent="0.25">
      <c r="C75" s="8"/>
      <c r="D75" s="8"/>
      <c r="E75" s="8"/>
      <c r="F75" s="8"/>
      <c r="G75" s="8"/>
      <c r="H75" s="8"/>
      <c r="I75" s="8"/>
      <c r="J75" s="9"/>
      <c r="K75" s="9"/>
      <c r="L75" s="9"/>
      <c r="M75" s="9"/>
      <c r="N75" s="9"/>
      <c r="O75" s="9"/>
      <c r="P75" s="10"/>
      <c r="Q75" s="15"/>
      <c r="R75" s="15"/>
      <c r="S75" s="15"/>
      <c r="T75" s="15"/>
      <c r="U75" s="15"/>
      <c r="V75" s="15"/>
      <c r="W75" s="15"/>
      <c r="X75" s="15"/>
      <c r="Y75" s="15"/>
      <c r="Z75" s="15"/>
      <c r="AA75" s="15"/>
      <c r="AB75" s="15"/>
      <c r="AC75" s="15"/>
      <c r="AD75" s="15"/>
      <c r="AE75" s="15"/>
      <c r="AF75" s="15"/>
      <c r="AG75" s="15"/>
      <c r="AH75" s="15"/>
      <c r="AI75" s="15"/>
      <c r="AJ75" s="15"/>
      <c r="AK75" s="15"/>
      <c r="AL75" s="15"/>
      <c r="AM75" s="15"/>
      <c r="AN75" s="15"/>
    </row>
    <row r="76" spans="3:40" x14ac:dyDescent="0.25">
      <c r="C76" s="8"/>
      <c r="D76" s="8"/>
      <c r="E76" s="8"/>
      <c r="F76" s="8"/>
      <c r="G76" s="19"/>
      <c r="H76" s="8"/>
      <c r="I76" s="8"/>
      <c r="J76" s="19"/>
      <c r="K76" s="9"/>
      <c r="L76" s="9"/>
      <c r="M76" s="19"/>
      <c r="N76" s="9"/>
      <c r="O76" s="9"/>
      <c r="P76" s="19"/>
      <c r="Q76" s="15"/>
      <c r="R76" s="15"/>
      <c r="S76" s="15"/>
      <c r="T76" s="15"/>
      <c r="U76" s="15"/>
      <c r="V76" s="15"/>
      <c r="W76" s="15"/>
      <c r="X76" s="15"/>
      <c r="Y76" s="15"/>
      <c r="Z76" s="15"/>
      <c r="AA76" s="15"/>
      <c r="AB76" s="15"/>
      <c r="AC76" s="15"/>
      <c r="AD76" s="15"/>
      <c r="AE76" s="15"/>
      <c r="AF76" s="15"/>
      <c r="AG76" s="15"/>
      <c r="AH76" s="15"/>
      <c r="AI76" s="15"/>
      <c r="AJ76" s="15"/>
      <c r="AK76" s="15"/>
      <c r="AL76" s="15"/>
      <c r="AM76" s="15"/>
      <c r="AN76" s="15"/>
    </row>
    <row r="77" spans="3:40" x14ac:dyDescent="0.25">
      <c r="C77" s="8"/>
      <c r="D77" s="8"/>
      <c r="E77" s="8"/>
      <c r="F77" s="8"/>
      <c r="G77" s="8"/>
      <c r="H77" s="8"/>
      <c r="I77" s="8"/>
      <c r="J77" s="8"/>
      <c r="K77" s="9"/>
      <c r="L77" s="9"/>
      <c r="M77" s="9"/>
      <c r="N77" s="9"/>
      <c r="O77" s="9"/>
      <c r="P77" s="9"/>
      <c r="Q77" s="15"/>
      <c r="R77" s="15"/>
      <c r="S77" s="15"/>
      <c r="T77" s="15"/>
      <c r="U77" s="15"/>
      <c r="V77" s="15"/>
      <c r="W77" s="15"/>
      <c r="X77" s="15"/>
      <c r="Y77" s="15"/>
      <c r="Z77" s="15"/>
      <c r="AA77" s="15"/>
      <c r="AB77" s="15"/>
      <c r="AC77" s="15"/>
      <c r="AD77" s="15"/>
      <c r="AE77" s="15"/>
      <c r="AF77" s="15"/>
      <c r="AG77" s="15"/>
      <c r="AH77" s="15"/>
      <c r="AI77" s="15"/>
      <c r="AJ77" s="15"/>
      <c r="AK77" s="15"/>
      <c r="AL77" s="15"/>
      <c r="AM77" s="15"/>
      <c r="AN77" s="15"/>
    </row>
    <row r="78" spans="3:40" x14ac:dyDescent="0.25">
      <c r="C78" s="8"/>
      <c r="D78" s="8"/>
      <c r="E78" s="8"/>
      <c r="F78" s="8"/>
      <c r="G78" s="8"/>
      <c r="H78" s="8"/>
      <c r="I78" s="8"/>
      <c r="J78" s="20"/>
      <c r="K78" s="8"/>
      <c r="L78" s="8"/>
      <c r="M78" s="14"/>
      <c r="N78" s="8"/>
      <c r="O78" s="8"/>
      <c r="P78" s="14"/>
      <c r="Q78" s="15"/>
      <c r="R78" s="15"/>
      <c r="S78" s="15"/>
      <c r="T78" s="15"/>
      <c r="U78" s="15"/>
      <c r="V78" s="15"/>
      <c r="W78" s="15"/>
      <c r="X78" s="15"/>
      <c r="Y78" s="15"/>
      <c r="Z78" s="15"/>
      <c r="AA78" s="15"/>
      <c r="AB78" s="15"/>
      <c r="AC78" s="15"/>
      <c r="AD78" s="15"/>
      <c r="AE78" s="15"/>
      <c r="AF78" s="15"/>
      <c r="AG78" s="15"/>
      <c r="AH78" s="15"/>
      <c r="AI78" s="15"/>
      <c r="AJ78" s="15"/>
      <c r="AK78" s="15"/>
      <c r="AL78" s="15"/>
      <c r="AM78" s="15"/>
      <c r="AN78" s="15"/>
    </row>
    <row r="79" spans="3:40" x14ac:dyDescent="0.25">
      <c r="C79" s="8"/>
      <c r="D79" s="8"/>
      <c r="E79" s="8"/>
      <c r="F79" s="8"/>
      <c r="G79" s="8"/>
      <c r="H79" s="8"/>
      <c r="I79" s="8"/>
      <c r="J79" s="8"/>
      <c r="K79" s="8"/>
      <c r="L79" s="8"/>
      <c r="M79" s="8"/>
      <c r="N79" s="8"/>
      <c r="O79" s="8"/>
      <c r="P79" s="8"/>
      <c r="Q79" s="15"/>
      <c r="R79" s="15"/>
      <c r="S79" s="15"/>
      <c r="T79" s="15"/>
      <c r="U79" s="15"/>
      <c r="V79" s="15"/>
      <c r="W79" s="15"/>
      <c r="X79" s="15"/>
      <c r="Y79" s="15"/>
      <c r="Z79" s="15"/>
      <c r="AA79" s="15"/>
      <c r="AB79" s="15"/>
      <c r="AC79" s="15"/>
      <c r="AD79" s="15"/>
      <c r="AE79" s="15"/>
      <c r="AF79" s="15"/>
      <c r="AG79" s="15"/>
      <c r="AH79" s="15"/>
      <c r="AI79" s="15"/>
      <c r="AJ79" s="15"/>
      <c r="AK79" s="15"/>
      <c r="AL79" s="15"/>
      <c r="AM79" s="15"/>
      <c r="AN79" s="15"/>
    </row>
    <row r="80" spans="3:40" x14ac:dyDescent="0.25">
      <c r="C80" s="8"/>
      <c r="D80" s="8"/>
      <c r="E80" s="8"/>
      <c r="F80" s="8"/>
      <c r="G80" s="8"/>
      <c r="H80" s="8"/>
      <c r="I80" s="8"/>
      <c r="J80" s="8"/>
      <c r="K80" s="8"/>
      <c r="L80" s="8"/>
      <c r="M80" s="8"/>
      <c r="N80" s="8"/>
      <c r="O80" s="8"/>
      <c r="P80" s="8"/>
      <c r="Q80" s="15"/>
      <c r="R80" s="15"/>
      <c r="S80" s="15"/>
      <c r="T80" s="15"/>
      <c r="U80" s="15"/>
      <c r="V80" s="15"/>
      <c r="W80" s="15"/>
      <c r="X80" s="15"/>
      <c r="Y80" s="15"/>
      <c r="Z80" s="15"/>
      <c r="AA80" s="15"/>
      <c r="AB80" s="15"/>
      <c r="AC80" s="15"/>
      <c r="AD80" s="15"/>
      <c r="AE80" s="15"/>
      <c r="AF80" s="15"/>
      <c r="AG80" s="15"/>
      <c r="AH80" s="15"/>
      <c r="AI80" s="15"/>
      <c r="AJ80" s="15"/>
      <c r="AK80" s="15"/>
      <c r="AL80" s="15"/>
      <c r="AM80" s="15"/>
      <c r="AN80" s="15"/>
    </row>
    <row r="81" spans="3:40" x14ac:dyDescent="0.25">
      <c r="C81" s="8"/>
      <c r="D81" s="8"/>
      <c r="E81" s="8"/>
      <c r="F81" s="8"/>
      <c r="G81" s="8"/>
      <c r="H81" s="8"/>
      <c r="I81" s="8"/>
      <c r="J81" s="8"/>
      <c r="K81" s="8"/>
      <c r="L81" s="8"/>
      <c r="M81" s="8"/>
      <c r="N81" s="8"/>
      <c r="O81" s="8"/>
      <c r="P81" s="8"/>
      <c r="Q81" s="15"/>
      <c r="R81" s="15"/>
      <c r="S81" s="15"/>
      <c r="T81" s="15"/>
      <c r="U81" s="15"/>
      <c r="V81" s="15"/>
      <c r="W81" s="15"/>
      <c r="X81" s="15"/>
      <c r="Y81" s="15"/>
      <c r="Z81" s="15"/>
      <c r="AA81" s="15"/>
      <c r="AB81" s="15"/>
      <c r="AC81" s="15"/>
      <c r="AD81" s="15"/>
      <c r="AE81" s="15"/>
      <c r="AF81" s="15"/>
      <c r="AG81" s="15"/>
      <c r="AH81" s="15"/>
      <c r="AI81" s="15"/>
      <c r="AJ81" s="15"/>
      <c r="AK81" s="15"/>
      <c r="AL81" s="15"/>
      <c r="AM81" s="15"/>
      <c r="AN81" s="15"/>
    </row>
    <row r="82" spans="3:40" x14ac:dyDescent="0.25">
      <c r="C82" s="8"/>
      <c r="D82" s="8"/>
      <c r="E82" s="8"/>
      <c r="F82" s="8"/>
      <c r="G82" s="9"/>
      <c r="H82" s="8"/>
      <c r="I82" s="8"/>
      <c r="J82" s="9"/>
      <c r="K82" s="10"/>
      <c r="L82" s="9"/>
      <c r="M82" s="10"/>
      <c r="N82" s="10"/>
      <c r="O82" s="9"/>
      <c r="P82" s="10"/>
      <c r="Q82" s="15"/>
      <c r="R82" s="15"/>
      <c r="S82" s="15"/>
      <c r="T82" s="15"/>
      <c r="U82" s="15"/>
      <c r="V82" s="15"/>
      <c r="W82" s="15"/>
      <c r="X82" s="15"/>
      <c r="Y82" s="15"/>
      <c r="Z82" s="15"/>
      <c r="AA82" s="15"/>
      <c r="AB82" s="15"/>
      <c r="AC82" s="15"/>
      <c r="AD82" s="15"/>
      <c r="AE82" s="15"/>
      <c r="AF82" s="15"/>
      <c r="AG82" s="15"/>
      <c r="AH82" s="15"/>
      <c r="AI82" s="15"/>
      <c r="AJ82" s="15"/>
      <c r="AK82" s="15"/>
      <c r="AL82" s="15"/>
      <c r="AM82" s="15"/>
      <c r="AN82" s="15"/>
    </row>
    <row r="83" spans="3:40" x14ac:dyDescent="0.25">
      <c r="C83" s="8"/>
      <c r="D83" s="8"/>
      <c r="E83" s="8"/>
      <c r="F83" s="8"/>
      <c r="G83" s="9"/>
      <c r="H83" s="9"/>
      <c r="I83" s="8"/>
      <c r="J83" s="9"/>
      <c r="K83" s="9"/>
      <c r="L83" s="9"/>
      <c r="M83" s="9"/>
      <c r="N83" s="9"/>
      <c r="O83" s="9"/>
      <c r="P83" s="9"/>
      <c r="Q83" s="15"/>
      <c r="R83" s="15"/>
      <c r="S83" s="15"/>
      <c r="T83" s="15"/>
      <c r="U83" s="15"/>
      <c r="V83" s="15"/>
      <c r="W83" s="15"/>
      <c r="X83" s="15"/>
      <c r="Y83" s="15"/>
      <c r="Z83" s="15"/>
      <c r="AA83" s="15"/>
      <c r="AB83" s="15"/>
      <c r="AC83" s="15"/>
      <c r="AD83" s="15"/>
      <c r="AE83" s="15"/>
      <c r="AF83" s="15"/>
      <c r="AG83" s="15"/>
      <c r="AH83" s="15"/>
      <c r="AI83" s="15"/>
      <c r="AJ83" s="15"/>
      <c r="AK83" s="15"/>
      <c r="AL83" s="15"/>
      <c r="AM83" s="15"/>
      <c r="AN83" s="15"/>
    </row>
    <row r="84" spans="3:40" x14ac:dyDescent="0.25">
      <c r="C84" s="8"/>
      <c r="D84" s="8"/>
      <c r="E84" s="9"/>
      <c r="F84" s="8"/>
      <c r="G84" s="10"/>
      <c r="H84" s="9"/>
      <c r="I84" s="8"/>
      <c r="J84" s="9"/>
      <c r="K84" s="9"/>
      <c r="L84" s="10"/>
      <c r="M84" s="10"/>
      <c r="N84" s="9"/>
      <c r="O84" s="10"/>
      <c r="P84" s="10"/>
      <c r="Q84" s="15"/>
      <c r="R84" s="15"/>
      <c r="S84" s="15"/>
      <c r="T84" s="15"/>
      <c r="U84" s="15"/>
      <c r="V84" s="15"/>
      <c r="W84" s="15"/>
      <c r="X84" s="15"/>
      <c r="Y84" s="15"/>
      <c r="Z84" s="15"/>
      <c r="AA84" s="15"/>
      <c r="AB84" s="15"/>
      <c r="AC84" s="15"/>
      <c r="AD84" s="15"/>
      <c r="AE84" s="15"/>
      <c r="AF84" s="15"/>
      <c r="AG84" s="15"/>
      <c r="AH84" s="15"/>
      <c r="AI84" s="15"/>
      <c r="AJ84" s="15"/>
      <c r="AK84" s="15"/>
      <c r="AL84" s="15"/>
      <c r="AM84" s="15"/>
      <c r="AN84" s="15"/>
    </row>
    <row r="85" spans="3:40" x14ac:dyDescent="0.25">
      <c r="C85" s="8"/>
      <c r="D85" s="8"/>
      <c r="E85" s="8"/>
      <c r="F85" s="8"/>
      <c r="G85" s="9"/>
      <c r="H85" s="8"/>
      <c r="I85" s="9"/>
      <c r="J85" s="9"/>
      <c r="K85" s="9"/>
      <c r="L85" s="9"/>
      <c r="M85" s="9"/>
      <c r="N85" s="9"/>
      <c r="O85" s="9"/>
      <c r="P85" s="9"/>
      <c r="Q85" s="110"/>
      <c r="R85" s="111"/>
      <c r="S85" s="15"/>
      <c r="T85" s="15"/>
      <c r="U85" s="15"/>
      <c r="V85" s="15"/>
      <c r="W85" s="15"/>
      <c r="X85" s="15"/>
      <c r="Y85" s="15"/>
      <c r="Z85" s="15"/>
      <c r="AA85" s="15"/>
      <c r="AB85" s="15"/>
      <c r="AC85" s="15"/>
      <c r="AD85" s="15"/>
      <c r="AE85" s="15"/>
      <c r="AF85" s="15"/>
      <c r="AG85" s="15"/>
      <c r="AH85" s="15"/>
      <c r="AI85" s="15"/>
      <c r="AJ85" s="15"/>
      <c r="AK85" s="15"/>
      <c r="AL85" s="15"/>
      <c r="AM85" s="15"/>
      <c r="AN85" s="15"/>
    </row>
    <row r="86" spans="3:40" x14ac:dyDescent="0.25">
      <c r="C86" s="8"/>
      <c r="D86" s="8"/>
      <c r="E86" s="8"/>
      <c r="F86" s="9"/>
      <c r="G86" s="10"/>
      <c r="H86" s="8"/>
      <c r="I86" s="9"/>
      <c r="J86" s="9"/>
      <c r="K86" s="9"/>
      <c r="L86" s="9"/>
      <c r="M86" s="9"/>
      <c r="N86" s="9"/>
      <c r="O86" s="9"/>
      <c r="P86" s="9"/>
      <c r="Q86" s="15"/>
      <c r="R86" s="15"/>
      <c r="S86" s="15"/>
      <c r="T86" s="15"/>
      <c r="U86" s="15"/>
      <c r="V86" s="15"/>
      <c r="W86" s="15"/>
      <c r="X86" s="15"/>
      <c r="Y86" s="15"/>
      <c r="Z86" s="15"/>
      <c r="AA86" s="15"/>
      <c r="AB86" s="15"/>
      <c r="AC86" s="15"/>
      <c r="AD86" s="15"/>
      <c r="AE86" s="15"/>
      <c r="AF86" s="15"/>
      <c r="AG86" s="15"/>
      <c r="AH86" s="15"/>
      <c r="AI86" s="15"/>
      <c r="AJ86" s="15"/>
      <c r="AK86" s="15"/>
      <c r="AL86" s="15"/>
      <c r="AM86" s="15"/>
      <c r="AN86" s="15"/>
    </row>
    <row r="87" spans="3:40" x14ac:dyDescent="0.25">
      <c r="C87" s="8"/>
      <c r="D87" s="8"/>
      <c r="E87" s="8"/>
      <c r="F87" s="8"/>
      <c r="G87" s="8"/>
      <c r="H87" s="8"/>
      <c r="I87" s="8"/>
      <c r="J87" s="9"/>
      <c r="K87" s="9"/>
      <c r="L87" s="9"/>
      <c r="M87" s="9"/>
      <c r="N87" s="9"/>
      <c r="O87" s="9"/>
      <c r="P87" s="9"/>
      <c r="Q87" s="110"/>
      <c r="R87" s="15"/>
      <c r="S87" s="15"/>
      <c r="T87" s="15"/>
      <c r="U87" s="15"/>
      <c r="V87" s="15"/>
      <c r="W87" s="15"/>
      <c r="X87" s="15"/>
      <c r="Y87" s="15"/>
      <c r="Z87" s="15"/>
      <c r="AA87" s="15"/>
      <c r="AB87" s="15"/>
      <c r="AC87" s="15"/>
      <c r="AD87" s="15"/>
      <c r="AE87" s="15"/>
      <c r="AF87" s="15"/>
      <c r="AG87" s="15"/>
      <c r="AH87" s="15"/>
      <c r="AI87" s="15"/>
      <c r="AJ87" s="15"/>
      <c r="AK87" s="15"/>
      <c r="AL87" s="15"/>
      <c r="AM87" s="15"/>
      <c r="AN87" s="15"/>
    </row>
    <row r="88" spans="3:40" x14ac:dyDescent="0.25">
      <c r="C88" s="8"/>
      <c r="D88" s="8"/>
      <c r="E88" s="8"/>
      <c r="F88" s="8"/>
      <c r="G88" s="8"/>
      <c r="H88" s="8"/>
      <c r="I88" s="9"/>
      <c r="J88" s="9"/>
      <c r="K88" s="9"/>
      <c r="L88" s="9"/>
      <c r="M88" s="9"/>
      <c r="N88" s="9"/>
      <c r="O88" s="9"/>
      <c r="P88" s="9"/>
      <c r="Q88" s="15"/>
      <c r="R88" s="15"/>
      <c r="S88" s="15"/>
      <c r="T88" s="15"/>
      <c r="U88" s="15"/>
      <c r="V88" s="15"/>
      <c r="W88" s="15"/>
      <c r="X88" s="15"/>
      <c r="Y88" s="15"/>
      <c r="Z88" s="15"/>
      <c r="AA88" s="15"/>
      <c r="AB88" s="15"/>
      <c r="AC88" s="15"/>
      <c r="AD88" s="15"/>
      <c r="AE88" s="15"/>
      <c r="AF88" s="15"/>
      <c r="AG88" s="15"/>
      <c r="AH88" s="15"/>
      <c r="AI88" s="15"/>
      <c r="AJ88" s="15"/>
      <c r="AK88" s="15"/>
      <c r="AL88" s="15"/>
      <c r="AM88" s="15"/>
      <c r="AN88" s="15"/>
    </row>
    <row r="89" spans="3:40" x14ac:dyDescent="0.25">
      <c r="C89" s="8"/>
      <c r="D89" s="8"/>
      <c r="E89" s="8"/>
      <c r="F89" s="8"/>
      <c r="G89" s="9"/>
      <c r="H89" s="8"/>
      <c r="I89" s="8"/>
      <c r="J89" s="8"/>
      <c r="K89" s="8"/>
      <c r="L89" s="8"/>
      <c r="M89" s="8"/>
      <c r="N89" s="8"/>
      <c r="O89" s="8"/>
      <c r="P89" s="8"/>
      <c r="Q89" s="15"/>
      <c r="R89" s="15"/>
      <c r="S89" s="15"/>
      <c r="T89" s="15"/>
      <c r="U89" s="15"/>
      <c r="V89" s="15"/>
      <c r="W89" s="15"/>
      <c r="X89" s="15"/>
      <c r="Y89" s="15"/>
      <c r="Z89" s="15"/>
      <c r="AA89" s="15"/>
      <c r="AB89" s="15"/>
      <c r="AC89" s="15"/>
      <c r="AD89" s="15"/>
      <c r="AE89" s="15"/>
      <c r="AF89" s="15"/>
      <c r="AG89" s="15"/>
      <c r="AH89" s="15"/>
      <c r="AI89" s="15"/>
      <c r="AJ89" s="15"/>
      <c r="AK89" s="15"/>
      <c r="AL89" s="15"/>
      <c r="AM89" s="15"/>
      <c r="AN89" s="15"/>
    </row>
    <row r="90" spans="3:40" x14ac:dyDescent="0.25">
      <c r="C90" s="8"/>
      <c r="D90" s="8"/>
      <c r="E90" s="8"/>
      <c r="F90" s="8"/>
      <c r="G90" s="8"/>
      <c r="H90" s="8"/>
      <c r="I90" s="8"/>
      <c r="J90" s="8"/>
      <c r="K90" s="8"/>
      <c r="L90" s="8"/>
      <c r="M90" s="8"/>
      <c r="N90" s="8"/>
      <c r="O90" s="8"/>
      <c r="P90" s="8"/>
      <c r="Q90" s="15"/>
      <c r="R90" s="15"/>
      <c r="S90" s="15"/>
      <c r="T90" s="15"/>
      <c r="U90" s="15"/>
      <c r="V90" s="15"/>
      <c r="W90" s="15"/>
      <c r="X90" s="15"/>
      <c r="Y90" s="15"/>
      <c r="Z90" s="15"/>
      <c r="AA90" s="15"/>
      <c r="AB90" s="15"/>
      <c r="AC90" s="15"/>
      <c r="AD90" s="15"/>
      <c r="AE90" s="15"/>
      <c r="AF90" s="15"/>
      <c r="AG90" s="15"/>
      <c r="AH90" s="15"/>
      <c r="AI90" s="15"/>
      <c r="AJ90" s="15"/>
      <c r="AK90" s="15"/>
      <c r="AL90" s="15"/>
      <c r="AM90" s="15"/>
      <c r="AN90" s="15"/>
    </row>
    <row r="91" spans="3:40" x14ac:dyDescent="0.25">
      <c r="C91" s="8"/>
      <c r="D91" s="8"/>
      <c r="E91" s="8"/>
      <c r="F91" s="8"/>
      <c r="G91" s="8"/>
      <c r="H91" s="8"/>
      <c r="I91" s="8"/>
      <c r="J91" s="20"/>
      <c r="K91" s="8"/>
      <c r="L91" s="8"/>
      <c r="M91" s="8"/>
      <c r="N91" s="8"/>
      <c r="O91" s="8"/>
      <c r="P91" s="8"/>
      <c r="Q91" s="15"/>
      <c r="R91" s="15"/>
      <c r="S91" s="15"/>
      <c r="T91" s="15"/>
      <c r="U91" s="15"/>
      <c r="V91" s="15"/>
      <c r="W91" s="15"/>
      <c r="X91" s="15"/>
      <c r="Y91" s="15"/>
      <c r="Z91" s="15"/>
      <c r="AA91" s="15"/>
      <c r="AB91" s="15"/>
      <c r="AC91" s="15"/>
      <c r="AD91" s="15"/>
      <c r="AE91" s="15"/>
      <c r="AF91" s="15"/>
      <c r="AG91" s="15"/>
      <c r="AH91" s="15"/>
      <c r="AI91" s="15"/>
      <c r="AJ91" s="15"/>
      <c r="AK91" s="15"/>
      <c r="AL91" s="15"/>
      <c r="AM91" s="15"/>
      <c r="AN91" s="15"/>
    </row>
    <row r="92" spans="3:40" x14ac:dyDescent="0.25">
      <c r="C92" s="8"/>
      <c r="D92" s="8"/>
      <c r="E92" s="8"/>
      <c r="F92" s="8"/>
      <c r="G92" s="20"/>
      <c r="H92" s="8"/>
      <c r="I92" s="8"/>
      <c r="J92" s="20"/>
      <c r="K92" s="8"/>
      <c r="L92" s="8"/>
      <c r="M92" s="8"/>
      <c r="N92" s="8"/>
      <c r="O92" s="8"/>
      <c r="P92" s="8"/>
      <c r="Q92" s="15"/>
      <c r="R92" s="15"/>
      <c r="S92" s="15"/>
      <c r="T92" s="15"/>
      <c r="U92" s="15"/>
      <c r="V92" s="15"/>
      <c r="W92" s="15"/>
      <c r="X92" s="15"/>
      <c r="Y92" s="15"/>
      <c r="Z92" s="15"/>
      <c r="AA92" s="15"/>
      <c r="AB92" s="15"/>
      <c r="AC92" s="15"/>
      <c r="AD92" s="15"/>
      <c r="AE92" s="15"/>
      <c r="AF92" s="15"/>
      <c r="AG92" s="15"/>
      <c r="AH92" s="15"/>
      <c r="AI92" s="15"/>
      <c r="AJ92" s="15"/>
      <c r="AK92" s="15"/>
      <c r="AL92" s="15"/>
      <c r="AM92" s="15"/>
      <c r="AN92" s="15"/>
    </row>
    <row r="93" spans="3:40" x14ac:dyDescent="0.25">
      <c r="C93" s="8"/>
      <c r="D93" s="8"/>
      <c r="E93" s="8"/>
      <c r="F93" s="8"/>
      <c r="G93" s="20"/>
      <c r="H93" s="8"/>
      <c r="I93" s="8"/>
      <c r="J93" s="20"/>
      <c r="K93" s="8"/>
      <c r="L93" s="8"/>
      <c r="M93" s="8"/>
      <c r="N93" s="8"/>
      <c r="O93" s="8"/>
      <c r="P93" s="8"/>
      <c r="Q93" s="15"/>
      <c r="R93" s="15"/>
      <c r="S93" s="15"/>
      <c r="T93" s="15"/>
      <c r="U93" s="15"/>
      <c r="V93" s="15"/>
      <c r="W93" s="15"/>
      <c r="X93" s="15"/>
      <c r="Y93" s="15"/>
      <c r="Z93" s="15"/>
      <c r="AA93" s="15"/>
      <c r="AB93" s="15"/>
      <c r="AC93" s="15"/>
      <c r="AD93" s="15"/>
      <c r="AE93" s="15"/>
      <c r="AF93" s="15"/>
      <c r="AG93" s="15"/>
      <c r="AH93" s="15"/>
      <c r="AI93" s="15"/>
      <c r="AJ93" s="15"/>
      <c r="AK93" s="15"/>
      <c r="AL93" s="15"/>
      <c r="AM93" s="15"/>
      <c r="AN93" s="15"/>
    </row>
    <row r="94" spans="3:40" x14ac:dyDescent="0.25">
      <c r="C94" s="8"/>
      <c r="D94" s="8"/>
      <c r="E94" s="8"/>
      <c r="F94" s="8"/>
      <c r="G94" s="8"/>
      <c r="H94" s="8"/>
      <c r="I94" s="8"/>
      <c r="J94" s="8"/>
      <c r="K94" s="8"/>
      <c r="L94" s="8"/>
      <c r="M94" s="8"/>
      <c r="N94" s="8"/>
      <c r="O94" s="8"/>
      <c r="P94" s="8"/>
      <c r="Q94" s="15"/>
      <c r="R94" s="15"/>
      <c r="S94" s="15"/>
      <c r="T94" s="15"/>
      <c r="U94" s="15"/>
      <c r="V94" s="15"/>
      <c r="W94" s="15"/>
      <c r="X94" s="15"/>
      <c r="Y94" s="15"/>
      <c r="Z94" s="15"/>
      <c r="AA94" s="15"/>
      <c r="AB94" s="15"/>
      <c r="AC94" s="15"/>
      <c r="AD94" s="15"/>
      <c r="AE94" s="15"/>
      <c r="AF94" s="15"/>
      <c r="AG94" s="15"/>
      <c r="AH94" s="15"/>
      <c r="AI94" s="15"/>
      <c r="AJ94" s="15"/>
      <c r="AK94" s="15"/>
      <c r="AL94" s="15"/>
      <c r="AM94" s="15"/>
      <c r="AN94" s="15"/>
    </row>
    <row r="95" spans="3:40" x14ac:dyDescent="0.25">
      <c r="C95" s="8"/>
      <c r="D95" s="8"/>
      <c r="E95" s="8"/>
      <c r="F95" s="8"/>
      <c r="G95" s="8"/>
      <c r="H95" s="8"/>
      <c r="I95" s="8"/>
      <c r="J95" s="8"/>
      <c r="K95" s="8"/>
      <c r="L95" s="8"/>
      <c r="M95" s="8"/>
      <c r="N95" s="8"/>
      <c r="O95" s="8"/>
      <c r="P95" s="8"/>
      <c r="Q95" s="15"/>
      <c r="R95" s="15"/>
      <c r="S95" s="15"/>
      <c r="T95" s="15"/>
      <c r="U95" s="15"/>
      <c r="V95" s="15"/>
      <c r="W95" s="15"/>
      <c r="X95" s="15"/>
      <c r="Y95" s="15"/>
      <c r="Z95" s="15"/>
      <c r="AA95" s="15"/>
      <c r="AB95" s="15"/>
      <c r="AC95" s="15"/>
      <c r="AD95" s="15"/>
      <c r="AE95" s="15"/>
      <c r="AF95" s="15"/>
      <c r="AG95" s="15"/>
      <c r="AH95" s="15"/>
      <c r="AI95" s="15"/>
      <c r="AJ95" s="15"/>
      <c r="AK95" s="15"/>
      <c r="AL95" s="15"/>
      <c r="AM95" s="15"/>
      <c r="AN95" s="15"/>
    </row>
    <row r="96" spans="3:40" x14ac:dyDescent="0.25">
      <c r="C96" s="8"/>
      <c r="D96" s="8"/>
      <c r="E96" s="8"/>
      <c r="F96" s="8"/>
      <c r="G96" s="8"/>
      <c r="H96" s="8"/>
      <c r="I96" s="8"/>
      <c r="J96" s="8"/>
      <c r="K96" s="8"/>
      <c r="L96" s="8"/>
      <c r="M96" s="9"/>
      <c r="N96" s="8"/>
      <c r="O96" s="8"/>
      <c r="P96" s="9"/>
      <c r="Q96" s="110"/>
      <c r="R96" s="110"/>
      <c r="S96" s="110"/>
      <c r="T96" s="110"/>
      <c r="U96" s="15"/>
      <c r="V96" s="15"/>
      <c r="W96" s="15"/>
      <c r="X96" s="15"/>
      <c r="Y96" s="15"/>
      <c r="Z96" s="15"/>
      <c r="AA96" s="15"/>
      <c r="AB96" s="15"/>
      <c r="AC96" s="15"/>
      <c r="AD96" s="15"/>
      <c r="AE96" s="15"/>
      <c r="AF96" s="15"/>
      <c r="AG96" s="15"/>
      <c r="AH96" s="15"/>
      <c r="AI96" s="15"/>
      <c r="AJ96" s="15"/>
      <c r="AK96" s="15"/>
      <c r="AL96" s="15"/>
      <c r="AM96" s="15"/>
      <c r="AN96" s="15"/>
    </row>
    <row r="97" spans="3:40" x14ac:dyDescent="0.25">
      <c r="C97" s="8"/>
      <c r="D97" s="8"/>
      <c r="E97" s="8"/>
      <c r="F97" s="8"/>
      <c r="G97" s="8"/>
      <c r="H97" s="8"/>
      <c r="I97" s="8"/>
      <c r="J97" s="8"/>
      <c r="K97" s="8"/>
      <c r="L97" s="8"/>
      <c r="M97" s="9"/>
      <c r="N97" s="8"/>
      <c r="O97" s="8"/>
      <c r="P97" s="9"/>
      <c r="Q97" s="15"/>
      <c r="R97" s="15"/>
      <c r="S97" s="110"/>
      <c r="T97" s="15"/>
      <c r="U97" s="15"/>
      <c r="V97" s="15"/>
      <c r="W97" s="15"/>
      <c r="X97" s="15"/>
      <c r="Y97" s="15"/>
      <c r="Z97" s="15"/>
      <c r="AA97" s="15"/>
      <c r="AB97" s="15"/>
      <c r="AC97" s="15"/>
      <c r="AD97" s="15"/>
      <c r="AE97" s="15"/>
      <c r="AF97" s="15"/>
      <c r="AG97" s="15"/>
      <c r="AH97" s="15"/>
      <c r="AI97" s="15"/>
      <c r="AJ97" s="15"/>
      <c r="AK97" s="15"/>
      <c r="AL97" s="15"/>
      <c r="AM97" s="15"/>
      <c r="AN97" s="15"/>
    </row>
    <row r="98" spans="3:40" x14ac:dyDescent="0.25">
      <c r="C98" s="8"/>
      <c r="D98" s="8"/>
      <c r="E98" s="8"/>
      <c r="F98" s="8"/>
      <c r="G98" s="9"/>
      <c r="H98" s="8"/>
      <c r="I98" s="8"/>
      <c r="J98" s="8"/>
      <c r="K98" s="8"/>
      <c r="L98" s="8"/>
      <c r="M98" s="9"/>
      <c r="N98" s="8"/>
      <c r="O98" s="8"/>
      <c r="P98" s="9"/>
      <c r="Q98" s="15"/>
      <c r="R98" s="15"/>
      <c r="S98" s="112"/>
      <c r="T98" s="15"/>
      <c r="U98" s="15"/>
      <c r="V98" s="15"/>
      <c r="W98" s="15"/>
      <c r="X98" s="15"/>
      <c r="Y98" s="15"/>
      <c r="Z98" s="15"/>
      <c r="AA98" s="15"/>
      <c r="AB98" s="15"/>
      <c r="AC98" s="15"/>
      <c r="AD98" s="15"/>
      <c r="AE98" s="15"/>
      <c r="AF98" s="15"/>
      <c r="AG98" s="15"/>
      <c r="AH98" s="15"/>
      <c r="AI98" s="15"/>
      <c r="AJ98" s="15"/>
      <c r="AK98" s="15"/>
      <c r="AL98" s="15"/>
      <c r="AM98" s="15"/>
      <c r="AN98" s="15"/>
    </row>
    <row r="99" spans="3:40" x14ac:dyDescent="0.25">
      <c r="C99" s="8"/>
      <c r="D99" s="8"/>
      <c r="E99" s="8"/>
      <c r="F99" s="8"/>
      <c r="G99" s="8"/>
      <c r="H99" s="8"/>
      <c r="I99" s="8"/>
      <c r="J99" s="8"/>
      <c r="K99" s="8"/>
      <c r="L99" s="8"/>
      <c r="M99" s="9"/>
      <c r="N99" s="8"/>
      <c r="O99" s="8"/>
      <c r="P99" s="9"/>
      <c r="Q99" s="15"/>
      <c r="R99" s="15"/>
      <c r="S99" s="15"/>
      <c r="T99" s="15"/>
      <c r="U99" s="15"/>
      <c r="V99" s="15"/>
      <c r="W99" s="15"/>
      <c r="X99" s="15"/>
      <c r="Y99" s="15"/>
      <c r="Z99" s="15"/>
      <c r="AA99" s="15"/>
      <c r="AB99" s="15"/>
      <c r="AC99" s="15"/>
      <c r="AD99" s="15"/>
      <c r="AE99" s="15"/>
      <c r="AF99" s="15"/>
      <c r="AG99" s="15"/>
      <c r="AH99" s="15"/>
      <c r="AI99" s="15"/>
      <c r="AJ99" s="15"/>
      <c r="AK99" s="15"/>
      <c r="AL99" s="15"/>
      <c r="AM99" s="15"/>
      <c r="AN99" s="15"/>
    </row>
    <row r="100" spans="3:40" x14ac:dyDescent="0.25">
      <c r="C100" s="8"/>
      <c r="D100" s="8"/>
      <c r="E100" s="8"/>
      <c r="F100" s="8"/>
      <c r="G100" s="8"/>
      <c r="H100" s="8"/>
      <c r="I100" s="8"/>
      <c r="J100" s="8"/>
      <c r="K100" s="8"/>
      <c r="L100" s="8"/>
      <c r="M100" s="8"/>
      <c r="N100" s="8"/>
      <c r="O100" s="8"/>
      <c r="P100" s="8"/>
      <c r="Q100" s="15"/>
      <c r="R100" s="15"/>
      <c r="S100" s="15"/>
      <c r="T100" s="15"/>
      <c r="U100" s="15"/>
      <c r="V100" s="15"/>
      <c r="W100" s="15"/>
      <c r="X100" s="15"/>
      <c r="Y100" s="15"/>
      <c r="Z100" s="15"/>
      <c r="AA100" s="15"/>
      <c r="AB100" s="15"/>
      <c r="AC100" s="15"/>
      <c r="AD100" s="15"/>
      <c r="AE100" s="15"/>
      <c r="AF100" s="15"/>
      <c r="AG100" s="15"/>
      <c r="AH100" s="15"/>
      <c r="AI100" s="15"/>
      <c r="AJ100" s="15"/>
      <c r="AK100" s="15"/>
      <c r="AL100" s="15"/>
      <c r="AM100" s="15"/>
      <c r="AN100" s="15"/>
    </row>
    <row r="101" spans="3:40" x14ac:dyDescent="0.25">
      <c r="C101" s="8"/>
      <c r="D101" s="8"/>
      <c r="E101" s="8"/>
      <c r="F101" s="8"/>
      <c r="G101" s="8"/>
      <c r="H101" s="8"/>
      <c r="I101" s="8"/>
      <c r="J101" s="8"/>
      <c r="K101" s="8"/>
      <c r="L101" s="8"/>
      <c r="M101" s="9"/>
      <c r="N101" s="8"/>
      <c r="O101" s="8"/>
      <c r="P101" s="9"/>
      <c r="Q101" s="15"/>
      <c r="R101" s="15"/>
      <c r="S101" s="15"/>
      <c r="T101" s="15"/>
      <c r="U101" s="15"/>
      <c r="V101" s="15"/>
      <c r="W101" s="15"/>
      <c r="X101" s="15"/>
      <c r="Y101" s="15"/>
      <c r="Z101" s="15"/>
      <c r="AA101" s="15"/>
      <c r="AB101" s="15"/>
      <c r="AC101" s="15"/>
      <c r="AD101" s="15"/>
      <c r="AE101" s="15"/>
      <c r="AF101" s="15"/>
      <c r="AG101" s="15"/>
      <c r="AH101" s="15"/>
      <c r="AI101" s="15"/>
      <c r="AJ101" s="15"/>
      <c r="AK101" s="15"/>
      <c r="AL101" s="15"/>
      <c r="AM101" s="15"/>
      <c r="AN101" s="15"/>
    </row>
    <row r="102" spans="3:40" x14ac:dyDescent="0.25">
      <c r="C102" s="8"/>
      <c r="D102" s="8"/>
      <c r="E102" s="8"/>
      <c r="F102" s="8"/>
      <c r="G102" s="8"/>
      <c r="H102" s="8"/>
      <c r="I102" s="8"/>
      <c r="J102" s="8"/>
      <c r="K102" s="8"/>
      <c r="L102" s="8"/>
      <c r="M102" s="9"/>
      <c r="N102" s="8"/>
      <c r="O102" s="8"/>
      <c r="P102" s="9"/>
      <c r="Q102" s="15"/>
      <c r="R102" s="15"/>
      <c r="S102" s="15"/>
      <c r="T102" s="15"/>
      <c r="U102" s="15"/>
      <c r="V102" s="15"/>
      <c r="W102" s="15"/>
      <c r="X102" s="15"/>
      <c r="Y102" s="15"/>
      <c r="Z102" s="15"/>
      <c r="AA102" s="15"/>
      <c r="AB102" s="15"/>
      <c r="AC102" s="15"/>
      <c r="AD102" s="15"/>
      <c r="AE102" s="15"/>
      <c r="AF102" s="15"/>
      <c r="AG102" s="15"/>
      <c r="AH102" s="15"/>
      <c r="AI102" s="15"/>
      <c r="AJ102" s="15"/>
      <c r="AK102" s="15"/>
      <c r="AL102" s="15"/>
      <c r="AM102" s="15"/>
      <c r="AN102" s="15"/>
    </row>
    <row r="103" spans="3:40" x14ac:dyDescent="0.25">
      <c r="C103" s="8"/>
      <c r="D103" s="8"/>
      <c r="E103" s="8"/>
      <c r="F103" s="8"/>
      <c r="G103" s="8"/>
      <c r="H103" s="8"/>
      <c r="I103" s="8"/>
      <c r="J103" s="9"/>
      <c r="K103" s="8"/>
      <c r="L103" s="8"/>
      <c r="M103" s="9"/>
      <c r="N103" s="8"/>
      <c r="O103" s="8"/>
      <c r="P103" s="9"/>
      <c r="Q103" s="15"/>
      <c r="R103" s="15"/>
      <c r="S103" s="15"/>
      <c r="T103" s="15"/>
      <c r="U103" s="15"/>
      <c r="V103" s="15"/>
      <c r="W103" s="15"/>
      <c r="X103" s="15"/>
      <c r="Y103" s="15"/>
      <c r="Z103" s="15"/>
      <c r="AA103" s="15"/>
      <c r="AB103" s="15"/>
      <c r="AC103" s="15"/>
      <c r="AD103" s="15"/>
      <c r="AE103" s="15"/>
      <c r="AF103" s="15"/>
      <c r="AG103" s="15"/>
      <c r="AH103" s="15"/>
      <c r="AI103" s="15"/>
      <c r="AJ103" s="15"/>
      <c r="AK103" s="15"/>
      <c r="AL103" s="15"/>
      <c r="AM103" s="15"/>
      <c r="AN103" s="15"/>
    </row>
    <row r="104" spans="3:40" x14ac:dyDescent="0.25">
      <c r="C104" s="8"/>
      <c r="D104" s="8"/>
      <c r="E104" s="8"/>
      <c r="F104" s="8"/>
      <c r="G104" s="9"/>
      <c r="H104" s="8"/>
      <c r="I104" s="8"/>
      <c r="J104" s="9"/>
      <c r="K104" s="8"/>
      <c r="L104" s="8"/>
      <c r="M104" s="9"/>
      <c r="N104" s="8"/>
      <c r="O104" s="8"/>
      <c r="P104" s="9"/>
      <c r="Q104" s="15"/>
      <c r="R104" s="15"/>
      <c r="S104" s="15"/>
      <c r="T104" s="15"/>
      <c r="U104" s="15"/>
      <c r="V104" s="15"/>
      <c r="W104" s="15"/>
      <c r="X104" s="15"/>
      <c r="Y104" s="15"/>
      <c r="Z104" s="15"/>
      <c r="AA104" s="15"/>
      <c r="AB104" s="15"/>
      <c r="AC104" s="15"/>
      <c r="AD104" s="15"/>
      <c r="AE104" s="15"/>
      <c r="AF104" s="15"/>
      <c r="AG104" s="15"/>
      <c r="AH104" s="15"/>
      <c r="AI104" s="15"/>
      <c r="AJ104" s="15"/>
      <c r="AK104" s="15"/>
      <c r="AL104" s="15"/>
      <c r="AM104" s="15"/>
      <c r="AN104" s="15"/>
    </row>
    <row r="105" spans="3:40" x14ac:dyDescent="0.25">
      <c r="C105" s="8"/>
      <c r="D105" s="8"/>
      <c r="E105" s="8"/>
      <c r="F105" s="8"/>
      <c r="G105" s="8"/>
      <c r="H105" s="8"/>
      <c r="I105" s="8"/>
      <c r="J105" s="8"/>
      <c r="K105" s="8"/>
      <c r="L105" s="8"/>
      <c r="M105" s="9"/>
      <c r="N105" s="8"/>
      <c r="O105" s="8"/>
      <c r="P105" s="9"/>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c r="AN105" s="15"/>
    </row>
    <row r="106" spans="3:40" x14ac:dyDescent="0.25">
      <c r="C106" s="8"/>
      <c r="D106" s="8"/>
      <c r="E106" s="8"/>
      <c r="F106" s="8"/>
      <c r="G106" s="8"/>
      <c r="H106" s="8"/>
      <c r="I106" s="8"/>
      <c r="J106" s="8"/>
      <c r="K106" s="8"/>
      <c r="L106" s="8"/>
      <c r="M106" s="8"/>
      <c r="N106" s="8"/>
      <c r="O106" s="8"/>
      <c r="P106" s="9"/>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c r="AN106" s="15"/>
    </row>
    <row r="107" spans="3:40" x14ac:dyDescent="0.25">
      <c r="C107" s="8"/>
      <c r="D107" s="8"/>
      <c r="E107" s="8"/>
      <c r="F107" s="8"/>
      <c r="G107" s="8"/>
      <c r="H107" s="8"/>
      <c r="I107" s="8"/>
      <c r="J107" s="8"/>
      <c r="K107" s="8"/>
      <c r="L107" s="8"/>
      <c r="M107" s="8"/>
      <c r="N107" s="8"/>
      <c r="O107" s="8"/>
      <c r="P107" s="9"/>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c r="AN107" s="15"/>
    </row>
    <row r="108" spans="3:40" x14ac:dyDescent="0.25">
      <c r="C108" s="8"/>
      <c r="D108" s="8"/>
      <c r="E108" s="8"/>
      <c r="F108" s="8"/>
      <c r="G108" s="8"/>
      <c r="H108" s="8"/>
      <c r="I108" s="8"/>
      <c r="J108" s="8"/>
      <c r="K108" s="8"/>
      <c r="L108" s="8"/>
      <c r="M108" s="8"/>
      <c r="N108" s="8"/>
      <c r="O108" s="8"/>
      <c r="P108" s="8"/>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c r="AN108" s="15"/>
    </row>
    <row r="109" spans="3:40" x14ac:dyDescent="0.25">
      <c r="C109" s="8"/>
      <c r="D109" s="8"/>
      <c r="E109" s="8"/>
      <c r="F109" s="8"/>
      <c r="G109" s="8"/>
      <c r="H109" s="8"/>
      <c r="I109" s="8"/>
      <c r="J109" s="8"/>
      <c r="K109" s="8"/>
      <c r="L109" s="8"/>
      <c r="M109" s="8"/>
      <c r="N109" s="8"/>
      <c r="O109" s="8"/>
      <c r="P109" s="8"/>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c r="AN109" s="15"/>
    </row>
    <row r="110" spans="3:40" x14ac:dyDescent="0.25">
      <c r="C110" s="8"/>
      <c r="D110" s="8"/>
      <c r="E110" s="8"/>
      <c r="F110" s="8"/>
      <c r="G110" s="8"/>
      <c r="H110" s="8"/>
      <c r="I110" s="8"/>
      <c r="J110" s="8"/>
      <c r="K110" s="8"/>
      <c r="L110" s="8"/>
      <c r="M110" s="8"/>
      <c r="N110" s="8"/>
      <c r="O110" s="8"/>
      <c r="P110" s="8"/>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c r="AN110" s="15"/>
    </row>
    <row r="111" spans="3:40" x14ac:dyDescent="0.25">
      <c r="C111" s="8"/>
      <c r="D111" s="8"/>
      <c r="E111" s="8"/>
      <c r="F111" s="8"/>
      <c r="G111" s="8"/>
      <c r="H111" s="8"/>
      <c r="I111" s="8"/>
      <c r="J111" s="10"/>
      <c r="K111" s="10"/>
      <c r="L111" s="10"/>
      <c r="M111" s="10"/>
      <c r="N111" s="10"/>
      <c r="O111" s="10"/>
      <c r="P111" s="9"/>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c r="AN111" s="15"/>
    </row>
    <row r="112" spans="3:40" x14ac:dyDescent="0.25">
      <c r="C112" s="8"/>
      <c r="D112" s="8"/>
      <c r="E112" s="8"/>
      <c r="F112" s="8"/>
      <c r="G112" s="8"/>
      <c r="H112" s="8"/>
      <c r="I112" s="8"/>
      <c r="J112" s="9"/>
      <c r="K112" s="10"/>
      <c r="L112" s="10"/>
      <c r="M112" s="10"/>
      <c r="N112" s="10"/>
      <c r="O112" s="10"/>
      <c r="P112" s="9"/>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c r="AN112" s="15"/>
    </row>
    <row r="113" spans="3:40" x14ac:dyDescent="0.25">
      <c r="C113" s="8"/>
      <c r="D113" s="8"/>
      <c r="E113" s="8"/>
      <c r="F113" s="9"/>
      <c r="G113" s="8"/>
      <c r="H113" s="8"/>
      <c r="I113" s="9"/>
      <c r="J113" s="9"/>
      <c r="K113" s="9"/>
      <c r="L113" s="9"/>
      <c r="M113" s="9"/>
      <c r="N113" s="9"/>
      <c r="O113" s="9"/>
      <c r="P113" s="9"/>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c r="AN113" s="15"/>
    </row>
    <row r="114" spans="3:40" x14ac:dyDescent="0.25">
      <c r="C114" s="8"/>
      <c r="D114" s="8"/>
      <c r="E114" s="8"/>
      <c r="F114" s="9"/>
      <c r="G114" s="8"/>
      <c r="H114" s="8"/>
      <c r="I114" s="9"/>
      <c r="J114" s="9"/>
      <c r="K114" s="9"/>
      <c r="L114" s="9"/>
      <c r="M114" s="9"/>
      <c r="N114" s="9"/>
      <c r="O114" s="9"/>
      <c r="P114" s="9"/>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c r="AN114" s="15"/>
    </row>
    <row r="115" spans="3:40" x14ac:dyDescent="0.25">
      <c r="C115" s="8"/>
      <c r="D115" s="8"/>
      <c r="E115" s="8"/>
      <c r="F115" s="8"/>
      <c r="G115" s="8"/>
      <c r="H115" s="8"/>
      <c r="I115" s="10"/>
      <c r="J115" s="10"/>
      <c r="K115" s="8"/>
      <c r="L115" s="8"/>
      <c r="M115" s="10"/>
      <c r="N115" s="8"/>
      <c r="O115" s="8"/>
      <c r="P115" s="8"/>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c r="AN115" s="15"/>
    </row>
    <row r="116" spans="3:40" x14ac:dyDescent="0.25">
      <c r="C116" s="8"/>
      <c r="D116" s="8"/>
      <c r="E116" s="8"/>
      <c r="F116" s="8"/>
      <c r="G116" s="8"/>
      <c r="H116" s="8"/>
      <c r="I116" s="8"/>
      <c r="J116" s="8"/>
      <c r="K116" s="8"/>
      <c r="L116" s="10"/>
      <c r="M116" s="8"/>
      <c r="N116" s="8"/>
      <c r="O116" s="8"/>
      <c r="P116" s="8"/>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c r="AN116" s="15"/>
    </row>
    <row r="117" spans="3:40" x14ac:dyDescent="0.25">
      <c r="C117" s="8"/>
      <c r="D117" s="8"/>
      <c r="E117" s="8"/>
      <c r="F117" s="8"/>
      <c r="G117" s="8"/>
      <c r="H117" s="8"/>
      <c r="I117" s="8"/>
      <c r="J117" s="8"/>
      <c r="K117" s="8"/>
      <c r="L117" s="8"/>
      <c r="M117" s="8"/>
      <c r="N117" s="8"/>
      <c r="O117" s="8"/>
      <c r="P117" s="8"/>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c r="AN117" s="15"/>
    </row>
    <row r="118" spans="3:40" x14ac:dyDescent="0.25">
      <c r="C118" s="8"/>
      <c r="D118" s="8"/>
      <c r="E118" s="8"/>
      <c r="F118" s="8"/>
      <c r="G118" s="8"/>
      <c r="H118" s="8"/>
      <c r="I118" s="8"/>
      <c r="J118" s="8"/>
      <c r="K118" s="8"/>
      <c r="L118" s="8"/>
      <c r="M118" s="9"/>
      <c r="N118" s="8"/>
      <c r="O118" s="8"/>
      <c r="P118" s="9"/>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c r="AN118" s="15"/>
    </row>
    <row r="119" spans="3:40" x14ac:dyDescent="0.25">
      <c r="C119" s="8"/>
      <c r="D119" s="8"/>
      <c r="E119" s="8"/>
      <c r="F119" s="8"/>
      <c r="G119" s="8"/>
      <c r="H119" s="8"/>
      <c r="I119" s="8"/>
      <c r="J119" s="8"/>
      <c r="K119" s="8"/>
      <c r="L119" s="8"/>
      <c r="M119" s="8"/>
      <c r="N119" s="8"/>
      <c r="O119" s="8"/>
      <c r="P119" s="8"/>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c r="AN119" s="15"/>
    </row>
    <row r="120" spans="3:40" x14ac:dyDescent="0.25">
      <c r="C120" s="8"/>
      <c r="D120" s="8"/>
      <c r="E120" s="8"/>
      <c r="F120" s="8"/>
      <c r="G120" s="8"/>
      <c r="H120" s="8"/>
      <c r="I120" s="8"/>
      <c r="J120" s="8"/>
      <c r="K120" s="8"/>
      <c r="L120" s="8"/>
      <c r="M120" s="8"/>
      <c r="N120" s="8"/>
      <c r="O120" s="8"/>
      <c r="P120" s="8"/>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c r="AN120" s="15"/>
    </row>
    <row r="121" spans="3:40" x14ac:dyDescent="0.25">
      <c r="C121" s="8"/>
      <c r="D121" s="8"/>
      <c r="E121" s="8"/>
      <c r="F121" s="8"/>
      <c r="G121" s="8"/>
      <c r="H121" s="8"/>
      <c r="I121" s="8"/>
      <c r="J121" s="8"/>
      <c r="K121" s="8"/>
      <c r="L121" s="8"/>
      <c r="M121" s="8"/>
      <c r="N121" s="8"/>
      <c r="O121" s="8"/>
      <c r="P121" s="8"/>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c r="AN121" s="15"/>
    </row>
    <row r="122" spans="3:40" ht="87" customHeight="1" x14ac:dyDescent="0.25">
      <c r="C122" s="155"/>
      <c r="D122" s="156"/>
      <c r="E122" s="156"/>
      <c r="F122" s="156"/>
      <c r="G122" s="156"/>
      <c r="H122" s="156"/>
      <c r="I122" s="156"/>
      <c r="J122" s="156"/>
      <c r="K122" s="156"/>
      <c r="L122" s="156"/>
      <c r="M122" s="156"/>
      <c r="N122" s="156"/>
      <c r="O122" s="156"/>
      <c r="P122" s="156"/>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c r="AN122" s="15"/>
    </row>
  </sheetData>
  <sheetProtection sheet="1" formatCells="0" formatColumns="0" formatRows="0" insertColumns="0" insertRows="0" insertHyperlinks="0" deleteColumns="0" deleteRows="0" sort="0" autoFilter="0" pivotTables="0"/>
  <mergeCells count="7">
    <mergeCell ref="H56:J56"/>
    <mergeCell ref="K56:M56"/>
    <mergeCell ref="N56:P56"/>
    <mergeCell ref="C122:P122"/>
    <mergeCell ref="D9:I9"/>
    <mergeCell ref="D10:J12"/>
    <mergeCell ref="D14:J16"/>
  </mergeCells>
  <pageMargins left="0.7" right="0.7" top="0.75" bottom="0.75" header="0.3" footer="0.3"/>
  <pageSetup orientation="portrait" r:id="rId1"/>
  <headerFooter>
    <oddFooter>&amp;C&amp;1#&amp;"Calibri"&amp;6&amp;KC0C0C0Sensitivity: Public (C4)</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C11:V152"/>
  <sheetViews>
    <sheetView showGridLines="0" topLeftCell="A40" zoomScale="70" zoomScaleNormal="70" workbookViewId="0">
      <selection activeCell="F9" sqref="F9"/>
    </sheetView>
  </sheetViews>
  <sheetFormatPr defaultRowHeight="15" x14ac:dyDescent="0.25"/>
  <cols>
    <col min="6" max="6" width="46.85546875" customWidth="1"/>
    <col min="7" max="7" width="37" customWidth="1"/>
    <col min="8" max="8" width="18.85546875" customWidth="1"/>
    <col min="9" max="9" width="16" customWidth="1"/>
    <col min="10" max="11" width="20.7109375" customWidth="1"/>
    <col min="12" max="12" width="14" customWidth="1"/>
    <col min="13" max="13" width="11.7109375" customWidth="1"/>
    <col min="14" max="14" width="13.7109375" customWidth="1"/>
    <col min="16" max="16" width="11" customWidth="1"/>
    <col min="17" max="17" width="10" customWidth="1"/>
    <col min="19" max="19" width="11" customWidth="1"/>
    <col min="20" max="20" width="10" customWidth="1"/>
  </cols>
  <sheetData>
    <row r="11" spans="6:12" ht="30" customHeight="1" x14ac:dyDescent="0.25">
      <c r="F11" s="22" t="s">
        <v>0</v>
      </c>
      <c r="G11" s="23"/>
      <c r="H11" s="23"/>
      <c r="I11" s="23"/>
      <c r="J11" s="23"/>
      <c r="K11" s="23"/>
      <c r="L11" s="23"/>
    </row>
    <row r="12" spans="6:12" ht="16.5" x14ac:dyDescent="0.3">
      <c r="F12" s="24"/>
      <c r="G12" s="24"/>
      <c r="H12" s="24"/>
      <c r="I12" s="24"/>
      <c r="J12" s="24"/>
      <c r="K12" s="24"/>
      <c r="L12" s="24"/>
    </row>
    <row r="13" spans="6:12" ht="30.75" customHeight="1" x14ac:dyDescent="0.3">
      <c r="F13" s="25"/>
      <c r="G13" s="26" t="s">
        <v>1</v>
      </c>
      <c r="H13" s="25" t="s">
        <v>2</v>
      </c>
      <c r="I13" s="25" t="s">
        <v>3</v>
      </c>
      <c r="J13" s="25" t="s">
        <v>4</v>
      </c>
      <c r="K13" s="27" t="s">
        <v>5</v>
      </c>
      <c r="L13" s="27" t="s">
        <v>118</v>
      </c>
    </row>
    <row r="14" spans="6:12" ht="21" customHeight="1" x14ac:dyDescent="0.25">
      <c r="F14" s="28" t="s">
        <v>6</v>
      </c>
      <c r="G14" s="29"/>
      <c r="H14" s="30"/>
      <c r="I14" s="30"/>
      <c r="J14" s="30"/>
      <c r="K14" s="30"/>
      <c r="L14" s="30"/>
    </row>
    <row r="15" spans="6:12" ht="36.75" customHeight="1" x14ac:dyDescent="0.25">
      <c r="F15" s="39" t="s">
        <v>7</v>
      </c>
      <c r="G15" s="32" t="s">
        <v>8</v>
      </c>
      <c r="H15" s="32">
        <v>18798</v>
      </c>
      <c r="I15" s="32">
        <v>22082</v>
      </c>
      <c r="J15" s="32">
        <v>21118</v>
      </c>
      <c r="K15" s="35">
        <v>18560.71</v>
      </c>
      <c r="L15" s="128">
        <v>22629</v>
      </c>
    </row>
    <row r="16" spans="6:12" ht="21" customHeight="1" x14ac:dyDescent="0.25">
      <c r="F16" s="31" t="s">
        <v>9</v>
      </c>
      <c r="G16" s="32" t="s">
        <v>8</v>
      </c>
      <c r="H16" s="32">
        <v>2474</v>
      </c>
      <c r="I16" s="32">
        <v>1716</v>
      </c>
      <c r="J16" s="33">
        <v>1782</v>
      </c>
      <c r="K16" s="33">
        <v>1933.72</v>
      </c>
      <c r="L16" s="129">
        <v>1819</v>
      </c>
    </row>
    <row r="17" spans="3:22" ht="21" customHeight="1" x14ac:dyDescent="0.25">
      <c r="F17" s="34" t="s">
        <v>10</v>
      </c>
      <c r="G17" s="32" t="s">
        <v>8</v>
      </c>
      <c r="H17" s="32">
        <f>SUM(H15:H16)</f>
        <v>21272</v>
      </c>
      <c r="I17" s="32">
        <v>23798</v>
      </c>
      <c r="J17" s="33">
        <v>22900</v>
      </c>
      <c r="K17" s="33">
        <f>SUM(K15:K16)</f>
        <v>20494.43</v>
      </c>
      <c r="L17" s="129">
        <v>24448</v>
      </c>
    </row>
    <row r="18" spans="3:22" ht="21" customHeight="1" x14ac:dyDescent="0.25">
      <c r="F18" s="28" t="s">
        <v>11</v>
      </c>
      <c r="G18" s="29"/>
      <c r="H18" s="29"/>
      <c r="I18" s="29"/>
      <c r="J18" s="29"/>
      <c r="K18" s="29"/>
      <c r="L18" s="127"/>
    </row>
    <row r="19" spans="3:22" ht="21" customHeight="1" x14ac:dyDescent="0.25">
      <c r="F19" s="31" t="s">
        <v>12</v>
      </c>
      <c r="G19" s="32" t="s">
        <v>8</v>
      </c>
      <c r="H19" s="32">
        <v>722</v>
      </c>
      <c r="I19" s="35">
        <v>776.05</v>
      </c>
      <c r="J19" s="35">
        <v>905.17</v>
      </c>
      <c r="K19" s="35">
        <v>688.77</v>
      </c>
      <c r="L19" s="128">
        <v>760</v>
      </c>
    </row>
    <row r="20" spans="3:22" ht="21" customHeight="1" x14ac:dyDescent="0.25">
      <c r="F20" s="31" t="s">
        <v>13</v>
      </c>
      <c r="G20" s="32" t="s">
        <v>8</v>
      </c>
      <c r="H20" s="36">
        <v>6763</v>
      </c>
      <c r="I20" s="35">
        <v>6296.95</v>
      </c>
      <c r="J20" s="35">
        <v>6785.63</v>
      </c>
      <c r="K20" s="35">
        <v>6540.58</v>
      </c>
      <c r="L20" s="128">
        <v>7224</v>
      </c>
    </row>
    <row r="21" spans="3:22" ht="21" customHeight="1" x14ac:dyDescent="0.25">
      <c r="F21" s="31" t="s">
        <v>14</v>
      </c>
      <c r="G21" s="32" t="s">
        <v>8</v>
      </c>
      <c r="H21" s="36">
        <v>12624</v>
      </c>
      <c r="I21" s="35">
        <v>3627</v>
      </c>
      <c r="J21" s="35">
        <v>8563.6380000000008</v>
      </c>
      <c r="K21" s="35">
        <v>111.51</v>
      </c>
      <c r="L21" s="128">
        <v>386</v>
      </c>
    </row>
    <row r="22" spans="3:22" ht="21" customHeight="1" x14ac:dyDescent="0.25">
      <c r="F22" s="31" t="s">
        <v>15</v>
      </c>
      <c r="G22" s="32" t="s">
        <v>8</v>
      </c>
      <c r="H22" s="32">
        <v>6250</v>
      </c>
      <c r="I22" s="35">
        <v>5982.15</v>
      </c>
      <c r="J22" s="35">
        <v>6585.47</v>
      </c>
      <c r="K22" s="35">
        <v>3780.54</v>
      </c>
      <c r="L22" s="128">
        <v>4586</v>
      </c>
    </row>
    <row r="23" spans="3:22" ht="21" customHeight="1" x14ac:dyDescent="0.25">
      <c r="F23" s="31" t="s">
        <v>16</v>
      </c>
      <c r="G23" s="32" t="s">
        <v>8</v>
      </c>
      <c r="H23" s="32">
        <v>49</v>
      </c>
      <c r="I23" s="35">
        <v>92</v>
      </c>
      <c r="J23" s="35">
        <v>130.19999999999999</v>
      </c>
      <c r="K23" s="35">
        <v>131.65</v>
      </c>
      <c r="L23" s="128">
        <v>214</v>
      </c>
    </row>
    <row r="24" spans="3:22" ht="21" customHeight="1" x14ac:dyDescent="0.25">
      <c r="F24" s="34" t="s">
        <v>17</v>
      </c>
      <c r="G24" s="32" t="s">
        <v>8</v>
      </c>
      <c r="H24" s="32">
        <f>SUM(H19:H23)</f>
        <v>26408</v>
      </c>
      <c r="I24" s="35">
        <v>16774.150000000001</v>
      </c>
      <c r="J24" s="35">
        <v>22970.108000000004</v>
      </c>
      <c r="K24" s="35">
        <f>SUM(K19:K23)</f>
        <v>11253.050000000001</v>
      </c>
      <c r="L24" s="128">
        <v>13170</v>
      </c>
    </row>
    <row r="25" spans="3:22" ht="21" customHeight="1" x14ac:dyDescent="0.25">
      <c r="F25" s="34" t="s">
        <v>18</v>
      </c>
      <c r="G25" s="32" t="s">
        <v>8</v>
      </c>
      <c r="H25" s="36">
        <v>-5136</v>
      </c>
      <c r="I25" s="35">
        <v>7023.8499999999985</v>
      </c>
      <c r="J25" s="35">
        <v>-70.108000000003813</v>
      </c>
      <c r="K25" s="35">
        <f>K17-K24</f>
        <v>9241.3799999999992</v>
      </c>
      <c r="L25" s="128">
        <v>11278</v>
      </c>
    </row>
    <row r="26" spans="3:22" ht="21" customHeight="1" x14ac:dyDescent="0.25">
      <c r="F26" s="37" t="s">
        <v>19</v>
      </c>
      <c r="G26" s="32" t="s">
        <v>8</v>
      </c>
      <c r="H26" s="36">
        <v>12213</v>
      </c>
      <c r="I26" s="35">
        <v>14023</v>
      </c>
      <c r="J26" s="35">
        <v>12451.556066539</v>
      </c>
      <c r="K26" s="35">
        <v>10780.550000000001</v>
      </c>
      <c r="L26" s="128">
        <v>13491</v>
      </c>
    </row>
    <row r="27" spans="3:22" ht="21" customHeight="1" x14ac:dyDescent="0.25">
      <c r="F27" s="37" t="s">
        <v>20</v>
      </c>
      <c r="G27" s="32" t="s">
        <v>8</v>
      </c>
      <c r="H27" s="36">
        <v>10200</v>
      </c>
      <c r="I27" s="35">
        <v>12497</v>
      </c>
      <c r="J27" s="35">
        <v>10455.556066539</v>
      </c>
      <c r="K27" s="35">
        <v>8389.5500000000011</v>
      </c>
      <c r="L27" s="128">
        <v>10574</v>
      </c>
    </row>
    <row r="28" spans="3:22" ht="21" customHeight="1" x14ac:dyDescent="0.25">
      <c r="F28" s="37" t="s">
        <v>21</v>
      </c>
      <c r="G28" s="32" t="s">
        <v>8</v>
      </c>
      <c r="H28" s="36">
        <v>1884</v>
      </c>
      <c r="I28" s="35">
        <v>3221</v>
      </c>
      <c r="J28" s="35">
        <v>2500.2000000000003</v>
      </c>
      <c r="K28" s="35">
        <v>1584.12</v>
      </c>
      <c r="L28" s="128">
        <v>2594</v>
      </c>
    </row>
    <row r="29" spans="3:22" ht="21" customHeight="1" x14ac:dyDescent="0.25">
      <c r="F29" s="37" t="s">
        <v>22</v>
      </c>
      <c r="G29" s="32" t="s">
        <v>8</v>
      </c>
      <c r="H29" s="36">
        <v>8316</v>
      </c>
      <c r="I29" s="35">
        <v>9276</v>
      </c>
      <c r="J29" s="35">
        <v>7955.36</v>
      </c>
      <c r="K29" s="35">
        <v>6805.4300000000012</v>
      </c>
      <c r="L29" s="128">
        <v>7980</v>
      </c>
    </row>
    <row r="30" spans="3:22" ht="21" customHeight="1" x14ac:dyDescent="0.25">
      <c r="F30" s="37" t="s">
        <v>23</v>
      </c>
      <c r="G30" s="32" t="s">
        <v>8</v>
      </c>
      <c r="H30" s="32">
        <v>19.68</v>
      </c>
      <c r="I30" s="38">
        <v>21.95</v>
      </c>
      <c r="J30" s="38">
        <v>18.829999999999998</v>
      </c>
      <c r="K30" s="38">
        <v>16.11</v>
      </c>
      <c r="L30" s="130">
        <v>18.89</v>
      </c>
    </row>
    <row r="31" spans="3:22" x14ac:dyDescent="0.25">
      <c r="F31" s="7"/>
      <c r="G31" s="2"/>
      <c r="H31" s="3"/>
      <c r="I31" s="3"/>
      <c r="J31" s="3"/>
      <c r="K31" s="3"/>
    </row>
    <row r="32" spans="3:22" x14ac:dyDescent="0.25">
      <c r="C32" s="15"/>
      <c r="D32" s="15"/>
      <c r="E32" s="15"/>
      <c r="F32" s="15"/>
      <c r="G32" s="15"/>
      <c r="H32" s="15"/>
      <c r="I32" s="15"/>
      <c r="J32" s="15"/>
      <c r="K32" s="15"/>
      <c r="L32" s="15"/>
      <c r="M32" s="15"/>
      <c r="N32" s="15"/>
      <c r="O32" s="15"/>
      <c r="P32" s="15"/>
      <c r="Q32" s="15"/>
      <c r="R32" s="15"/>
      <c r="S32" s="15"/>
      <c r="T32" s="15"/>
      <c r="U32" s="15"/>
      <c r="V32" s="15"/>
    </row>
    <row r="33" spans="3:22" x14ac:dyDescent="0.25">
      <c r="C33" s="15"/>
      <c r="D33" s="15"/>
      <c r="E33" s="15"/>
      <c r="F33" s="15"/>
      <c r="G33" s="15"/>
      <c r="H33" s="15"/>
      <c r="I33" s="15"/>
      <c r="J33" s="15"/>
      <c r="K33" s="15"/>
      <c r="L33" s="15"/>
      <c r="M33" s="15"/>
      <c r="N33" s="15"/>
      <c r="O33" s="15"/>
      <c r="P33" s="15"/>
      <c r="Q33" s="15"/>
      <c r="R33" s="15"/>
      <c r="S33" s="15"/>
      <c r="T33" s="15"/>
      <c r="U33" s="15"/>
      <c r="V33" s="15"/>
    </row>
    <row r="34" spans="3:22" x14ac:dyDescent="0.25">
      <c r="C34" s="15"/>
      <c r="D34" s="15"/>
      <c r="E34" s="15"/>
      <c r="F34" s="15"/>
      <c r="G34" s="15"/>
      <c r="H34" s="15"/>
      <c r="I34" s="15"/>
      <c r="J34" s="15"/>
      <c r="K34" s="15"/>
      <c r="L34" s="15"/>
      <c r="M34" s="15"/>
      <c r="N34" s="15"/>
      <c r="O34" s="15"/>
      <c r="P34" s="15"/>
      <c r="Q34" s="15"/>
      <c r="R34" s="15"/>
      <c r="S34" s="15"/>
      <c r="T34" s="15"/>
      <c r="U34" s="15"/>
      <c r="V34" s="15"/>
    </row>
    <row r="35" spans="3:22" x14ac:dyDescent="0.25">
      <c r="C35" s="15"/>
      <c r="D35" s="15"/>
      <c r="E35" s="15"/>
      <c r="F35" s="15"/>
      <c r="G35" s="15"/>
      <c r="H35" s="15"/>
      <c r="I35" s="15"/>
      <c r="J35" s="15"/>
      <c r="K35" s="15"/>
      <c r="L35" s="15"/>
      <c r="M35" s="15"/>
      <c r="N35" s="15"/>
      <c r="O35" s="15"/>
      <c r="P35" s="15"/>
      <c r="Q35" s="15"/>
      <c r="R35" s="15"/>
      <c r="S35" s="15"/>
      <c r="T35" s="15"/>
      <c r="U35" s="15"/>
      <c r="V35" s="15"/>
    </row>
    <row r="36" spans="3:22" x14ac:dyDescent="0.25">
      <c r="C36" s="15"/>
      <c r="D36" s="15"/>
      <c r="E36" s="15"/>
      <c r="F36" s="15"/>
      <c r="G36" s="15"/>
      <c r="H36" s="15"/>
      <c r="I36" s="15"/>
      <c r="J36" s="15"/>
      <c r="K36" s="15"/>
      <c r="L36" s="15"/>
      <c r="M36" s="15"/>
      <c r="N36" s="15"/>
      <c r="O36" s="15"/>
      <c r="P36" s="15"/>
      <c r="Q36" s="15"/>
      <c r="R36" s="15"/>
      <c r="S36" s="15"/>
      <c r="T36" s="15"/>
      <c r="U36" s="15"/>
      <c r="V36" s="15"/>
    </row>
    <row r="37" spans="3:22" x14ac:dyDescent="0.25">
      <c r="C37" s="15"/>
      <c r="D37" s="15"/>
      <c r="E37" s="15"/>
      <c r="F37" s="15"/>
      <c r="G37" s="15"/>
      <c r="H37" s="15"/>
      <c r="I37" s="15"/>
      <c r="J37" s="15"/>
      <c r="K37" s="15"/>
      <c r="L37" s="15"/>
      <c r="M37" s="15"/>
      <c r="N37" s="15"/>
      <c r="O37" s="15"/>
      <c r="P37" s="15"/>
      <c r="Q37" s="15"/>
      <c r="R37" s="15"/>
      <c r="S37" s="15"/>
      <c r="T37" s="15"/>
      <c r="U37" s="15"/>
      <c r="V37" s="15"/>
    </row>
    <row r="38" spans="3:22" x14ac:dyDescent="0.25">
      <c r="C38" s="15"/>
      <c r="D38" s="15"/>
      <c r="E38" s="15"/>
      <c r="F38" s="15"/>
      <c r="G38" s="15"/>
      <c r="H38" s="15"/>
      <c r="I38" s="15"/>
      <c r="J38" s="15"/>
      <c r="K38" s="15"/>
      <c r="L38" s="15"/>
      <c r="M38" s="15"/>
      <c r="N38" s="15"/>
      <c r="O38" s="15"/>
      <c r="P38" s="15"/>
      <c r="Q38" s="15"/>
      <c r="R38" s="15"/>
      <c r="S38" s="15"/>
      <c r="T38" s="15"/>
      <c r="U38" s="15"/>
      <c r="V38" s="15"/>
    </row>
    <row r="39" spans="3:22" x14ac:dyDescent="0.25">
      <c r="C39" s="15"/>
      <c r="D39" s="15"/>
      <c r="E39" s="15"/>
      <c r="F39" s="15"/>
      <c r="G39" s="15"/>
      <c r="H39" s="15"/>
      <c r="I39" s="15"/>
      <c r="J39" s="15"/>
      <c r="K39" s="15"/>
      <c r="L39" s="15"/>
      <c r="M39" s="15"/>
      <c r="N39" s="15"/>
      <c r="O39" s="15"/>
      <c r="P39" s="15"/>
      <c r="Q39" s="15"/>
      <c r="R39" s="15"/>
      <c r="S39" s="15"/>
      <c r="T39" s="15"/>
      <c r="U39" s="15"/>
      <c r="V39" s="15"/>
    </row>
    <row r="40" spans="3:22" x14ac:dyDescent="0.25">
      <c r="C40" s="15"/>
      <c r="D40" s="15"/>
      <c r="E40" s="15"/>
      <c r="F40" s="15"/>
      <c r="G40" s="15"/>
      <c r="H40" s="15"/>
      <c r="I40" s="15"/>
      <c r="J40" s="15"/>
      <c r="K40" s="15"/>
      <c r="L40" s="15"/>
      <c r="M40" s="15"/>
      <c r="N40" s="15"/>
      <c r="O40" s="15"/>
      <c r="P40" s="15"/>
      <c r="Q40" s="15"/>
      <c r="R40" s="15"/>
      <c r="S40" s="15"/>
      <c r="T40" s="15"/>
      <c r="U40" s="15"/>
      <c r="V40" s="15"/>
    </row>
    <row r="41" spans="3:22" x14ac:dyDescent="0.25">
      <c r="C41" s="15"/>
      <c r="D41" s="15"/>
      <c r="E41" s="15"/>
      <c r="F41" s="15"/>
      <c r="G41" s="15"/>
      <c r="H41" s="15"/>
      <c r="I41" s="15"/>
      <c r="J41" s="15"/>
      <c r="K41" s="15"/>
      <c r="L41" s="15"/>
      <c r="M41" s="15"/>
      <c r="N41" s="15"/>
      <c r="O41" s="15"/>
      <c r="P41" s="15"/>
      <c r="Q41" s="15"/>
      <c r="R41" s="15"/>
      <c r="S41" s="15"/>
      <c r="T41" s="15"/>
      <c r="U41" s="15"/>
      <c r="V41" s="15"/>
    </row>
    <row r="42" spans="3:22" x14ac:dyDescent="0.25">
      <c r="C42" s="15"/>
      <c r="D42" s="15"/>
      <c r="E42" s="15"/>
      <c r="F42" s="15"/>
      <c r="G42" s="15"/>
      <c r="H42" s="15"/>
      <c r="I42" s="15"/>
      <c r="J42" s="15"/>
      <c r="K42" s="15"/>
      <c r="L42" s="15"/>
      <c r="M42" s="15"/>
      <c r="N42" s="15"/>
      <c r="O42" s="15"/>
      <c r="P42" s="15"/>
      <c r="Q42" s="15"/>
      <c r="R42" s="15"/>
      <c r="S42" s="15"/>
      <c r="T42" s="15"/>
      <c r="U42" s="15"/>
      <c r="V42" s="15"/>
    </row>
    <row r="43" spans="3:22" x14ac:dyDescent="0.25">
      <c r="C43" s="15"/>
      <c r="D43" s="15"/>
      <c r="E43" s="15"/>
      <c r="F43" s="15"/>
      <c r="G43" s="15"/>
      <c r="H43" s="15"/>
      <c r="I43" s="15"/>
      <c r="J43" s="15"/>
      <c r="K43" s="15"/>
      <c r="L43" s="15"/>
      <c r="M43" s="15"/>
      <c r="N43" s="15"/>
      <c r="O43" s="15"/>
      <c r="P43" s="15"/>
      <c r="Q43" s="15"/>
      <c r="R43" s="15"/>
      <c r="S43" s="15"/>
      <c r="T43" s="15"/>
      <c r="U43" s="15"/>
      <c r="V43" s="15"/>
    </row>
    <row r="44" spans="3:22" x14ac:dyDescent="0.25">
      <c r="C44" s="15"/>
      <c r="D44" s="15"/>
      <c r="E44" s="15"/>
      <c r="F44" s="15"/>
      <c r="G44" s="15"/>
      <c r="H44" s="15"/>
      <c r="I44" s="15"/>
      <c r="J44" s="15"/>
      <c r="K44" s="15"/>
      <c r="L44" s="15"/>
      <c r="M44" s="15"/>
      <c r="N44" s="15"/>
      <c r="O44" s="15"/>
      <c r="P44" s="15"/>
      <c r="Q44" s="15"/>
      <c r="R44" s="15"/>
      <c r="S44" s="15"/>
      <c r="T44" s="15"/>
      <c r="U44" s="15"/>
      <c r="V44" s="15"/>
    </row>
    <row r="45" spans="3:22" x14ac:dyDescent="0.25">
      <c r="C45" s="15"/>
      <c r="D45" s="15"/>
      <c r="E45" s="15"/>
      <c r="F45" s="15"/>
      <c r="G45" s="15"/>
      <c r="H45" s="15"/>
      <c r="I45" s="15"/>
      <c r="J45" s="15"/>
      <c r="K45" s="15"/>
      <c r="L45" s="15"/>
      <c r="M45" s="15"/>
      <c r="N45" s="15"/>
      <c r="O45" s="15"/>
      <c r="P45" s="15"/>
      <c r="Q45" s="15"/>
      <c r="R45" s="15"/>
      <c r="S45" s="15"/>
      <c r="T45" s="15"/>
      <c r="U45" s="15"/>
      <c r="V45" s="15"/>
    </row>
    <row r="46" spans="3:22" x14ac:dyDescent="0.25">
      <c r="C46" s="15"/>
      <c r="D46" s="15"/>
      <c r="E46" s="15"/>
      <c r="F46" s="15"/>
      <c r="G46" s="15"/>
      <c r="H46" s="15"/>
      <c r="I46" s="15"/>
      <c r="J46" s="15"/>
      <c r="K46" s="15"/>
      <c r="L46" s="15"/>
      <c r="M46" s="15"/>
      <c r="N46" s="15"/>
      <c r="O46" s="15"/>
      <c r="P46" s="15"/>
      <c r="Q46" s="15"/>
      <c r="R46" s="15"/>
      <c r="S46" s="15"/>
      <c r="T46" s="15"/>
      <c r="U46" s="15"/>
      <c r="V46" s="15"/>
    </row>
    <row r="47" spans="3:22" x14ac:dyDescent="0.25">
      <c r="C47" s="15"/>
      <c r="D47" s="15"/>
      <c r="E47" s="15"/>
      <c r="F47" s="15"/>
      <c r="G47" s="15"/>
      <c r="H47" s="15"/>
      <c r="I47" s="15"/>
      <c r="J47" s="15"/>
      <c r="K47" s="15"/>
      <c r="L47" s="15"/>
      <c r="M47" s="15"/>
      <c r="N47" s="15"/>
      <c r="O47" s="15"/>
      <c r="P47" s="15"/>
      <c r="Q47" s="15"/>
      <c r="R47" s="15"/>
      <c r="S47" s="15"/>
      <c r="T47" s="15"/>
      <c r="U47" s="15"/>
      <c r="V47" s="15"/>
    </row>
    <row r="48" spans="3:22" x14ac:dyDescent="0.25">
      <c r="C48" s="15"/>
      <c r="D48" s="15"/>
      <c r="E48" s="15"/>
      <c r="F48" s="15"/>
      <c r="G48" s="15"/>
      <c r="H48" s="15"/>
      <c r="I48" s="15"/>
      <c r="J48" s="15"/>
      <c r="K48" s="15"/>
      <c r="L48" s="15"/>
      <c r="M48" s="15"/>
      <c r="N48" s="15"/>
      <c r="O48" s="15"/>
      <c r="P48" s="15"/>
      <c r="Q48" s="15"/>
      <c r="R48" s="15"/>
      <c r="S48" s="15"/>
      <c r="T48" s="15"/>
      <c r="U48" s="15"/>
      <c r="V48" s="15"/>
    </row>
    <row r="49" spans="3:22" x14ac:dyDescent="0.25">
      <c r="C49" s="15"/>
      <c r="D49" s="15"/>
      <c r="E49" s="15"/>
      <c r="F49" s="15"/>
      <c r="G49" s="15"/>
      <c r="H49" s="15"/>
      <c r="I49" s="15"/>
      <c r="J49" s="15"/>
      <c r="K49" s="15"/>
      <c r="L49" s="15"/>
      <c r="M49" s="15"/>
      <c r="N49" s="15"/>
      <c r="O49" s="15"/>
      <c r="P49" s="15"/>
      <c r="Q49" s="15"/>
      <c r="R49" s="15"/>
      <c r="S49" s="15"/>
      <c r="T49" s="15"/>
      <c r="U49" s="15"/>
      <c r="V49" s="15"/>
    </row>
    <row r="50" spans="3:22" x14ac:dyDescent="0.25">
      <c r="C50" s="15"/>
      <c r="D50" s="15"/>
      <c r="E50" s="15"/>
      <c r="F50" s="15"/>
      <c r="G50" s="15"/>
      <c r="H50" s="15"/>
      <c r="I50" s="15"/>
      <c r="J50" s="15"/>
      <c r="K50" s="15"/>
      <c r="L50" s="15"/>
      <c r="M50" s="15"/>
      <c r="N50" s="15"/>
      <c r="O50" s="15"/>
      <c r="P50" s="15"/>
      <c r="Q50" s="15"/>
      <c r="R50" s="15"/>
      <c r="S50" s="15"/>
      <c r="T50" s="15"/>
      <c r="U50" s="15"/>
      <c r="V50" s="15"/>
    </row>
    <row r="51" spans="3:22" x14ac:dyDescent="0.25">
      <c r="C51" s="15"/>
      <c r="D51" s="15"/>
      <c r="E51" s="15"/>
      <c r="F51" s="15"/>
      <c r="G51" s="15"/>
      <c r="H51" s="15"/>
      <c r="I51" s="15"/>
      <c r="J51" s="15"/>
      <c r="K51" s="15"/>
      <c r="L51" s="15"/>
      <c r="M51" s="15"/>
      <c r="N51" s="15"/>
      <c r="O51" s="15"/>
      <c r="P51" s="15"/>
      <c r="Q51" s="15"/>
      <c r="R51" s="15"/>
      <c r="S51" s="15"/>
      <c r="T51" s="15"/>
      <c r="U51" s="15"/>
      <c r="V51" s="15"/>
    </row>
    <row r="52" spans="3:22" x14ac:dyDescent="0.25">
      <c r="C52" s="15"/>
      <c r="D52" s="15"/>
      <c r="E52" s="15"/>
      <c r="F52" s="15"/>
      <c r="G52" s="15"/>
      <c r="H52" s="15"/>
      <c r="I52" s="15"/>
      <c r="J52" s="15"/>
      <c r="K52" s="15"/>
      <c r="L52" s="15"/>
      <c r="M52" s="15"/>
      <c r="N52" s="15"/>
      <c r="O52" s="15"/>
      <c r="P52" s="15"/>
      <c r="Q52" s="15"/>
      <c r="R52" s="15"/>
      <c r="S52" s="15"/>
      <c r="T52" s="15"/>
      <c r="U52" s="15"/>
      <c r="V52" s="15"/>
    </row>
    <row r="53" spans="3:22" x14ac:dyDescent="0.25">
      <c r="C53" s="15"/>
      <c r="D53" s="15"/>
      <c r="E53" s="15"/>
      <c r="F53" s="15"/>
      <c r="G53" s="15"/>
      <c r="H53" s="15"/>
      <c r="I53" s="15"/>
      <c r="J53" s="15"/>
      <c r="K53" s="15"/>
      <c r="L53" s="15"/>
      <c r="M53" s="15"/>
      <c r="N53" s="15"/>
      <c r="O53" s="15"/>
      <c r="P53" s="15"/>
      <c r="Q53" s="15"/>
      <c r="R53" s="15"/>
      <c r="S53" s="15"/>
      <c r="T53" s="15"/>
      <c r="U53" s="15"/>
      <c r="V53" s="15"/>
    </row>
    <row r="54" spans="3:22" x14ac:dyDescent="0.25">
      <c r="C54" s="15"/>
      <c r="D54" s="15"/>
      <c r="E54" s="15"/>
      <c r="F54" s="15"/>
      <c r="G54" s="15"/>
      <c r="H54" s="15"/>
      <c r="I54" s="15"/>
      <c r="J54" s="15"/>
      <c r="K54" s="15"/>
      <c r="L54" s="15"/>
      <c r="M54" s="15"/>
      <c r="N54" s="15"/>
      <c r="O54" s="15"/>
      <c r="P54" s="15"/>
      <c r="Q54" s="15"/>
      <c r="R54" s="15"/>
      <c r="S54" s="15"/>
      <c r="T54" s="15"/>
      <c r="U54" s="15"/>
      <c r="V54" s="15"/>
    </row>
    <row r="55" spans="3:22" x14ac:dyDescent="0.25">
      <c r="C55" s="15"/>
      <c r="D55" s="15"/>
      <c r="E55" s="15"/>
      <c r="F55" s="15"/>
      <c r="G55" s="15"/>
      <c r="H55" s="15"/>
      <c r="I55" s="15"/>
      <c r="J55" s="15"/>
      <c r="K55" s="15"/>
      <c r="L55" s="15"/>
      <c r="M55" s="15"/>
      <c r="N55" s="15"/>
      <c r="O55" s="15"/>
      <c r="P55" s="15"/>
      <c r="Q55" s="15"/>
      <c r="R55" s="15"/>
      <c r="S55" s="15"/>
      <c r="T55" s="15"/>
      <c r="U55" s="15"/>
      <c r="V55" s="15"/>
    </row>
    <row r="56" spans="3:22" x14ac:dyDescent="0.25">
      <c r="C56" s="15"/>
      <c r="D56" s="15"/>
      <c r="E56" s="15"/>
      <c r="F56" s="15"/>
      <c r="G56" s="15"/>
      <c r="H56" s="15"/>
      <c r="I56" s="15"/>
      <c r="J56" s="15"/>
      <c r="K56" s="15"/>
      <c r="L56" s="15"/>
      <c r="M56" s="15"/>
      <c r="N56" s="15"/>
      <c r="O56" s="15"/>
      <c r="P56" s="15"/>
      <c r="Q56" s="15"/>
      <c r="R56" s="15"/>
      <c r="S56" s="15"/>
      <c r="T56" s="15"/>
      <c r="U56" s="15"/>
      <c r="V56" s="15"/>
    </row>
    <row r="57" spans="3:22" x14ac:dyDescent="0.25">
      <c r="C57" s="15"/>
      <c r="D57" s="15"/>
      <c r="E57" s="15"/>
      <c r="F57" s="15"/>
      <c r="G57" s="15"/>
      <c r="H57" s="15"/>
      <c r="I57" s="15"/>
      <c r="J57" s="15"/>
      <c r="K57" s="15"/>
      <c r="L57" s="15"/>
      <c r="M57" s="15"/>
      <c r="N57" s="15"/>
      <c r="O57" s="15"/>
      <c r="P57" s="15"/>
      <c r="Q57" s="15"/>
      <c r="R57" s="15"/>
      <c r="S57" s="15"/>
      <c r="T57" s="15"/>
      <c r="U57" s="15"/>
      <c r="V57" s="15"/>
    </row>
    <row r="58" spans="3:22" x14ac:dyDescent="0.25">
      <c r="C58" s="15"/>
      <c r="D58" s="15"/>
      <c r="E58" s="15"/>
      <c r="F58" s="15"/>
      <c r="G58" s="15"/>
      <c r="H58" s="15"/>
      <c r="I58" s="15"/>
      <c r="J58" s="15"/>
      <c r="K58" s="15"/>
      <c r="L58" s="15"/>
      <c r="M58" s="15"/>
      <c r="N58" s="15"/>
      <c r="O58" s="15"/>
      <c r="P58" s="15"/>
      <c r="Q58" s="15"/>
      <c r="R58" s="15"/>
      <c r="S58" s="15"/>
      <c r="T58" s="15"/>
      <c r="U58" s="15"/>
      <c r="V58" s="15"/>
    </row>
    <row r="59" spans="3:22" x14ac:dyDescent="0.25">
      <c r="C59" s="15"/>
      <c r="D59" s="15"/>
      <c r="E59" s="15"/>
      <c r="F59" s="15"/>
      <c r="G59" s="15"/>
      <c r="H59" s="15"/>
      <c r="I59" s="15"/>
      <c r="J59" s="15"/>
      <c r="K59" s="15"/>
      <c r="L59" s="15"/>
      <c r="M59" s="15"/>
      <c r="N59" s="15"/>
      <c r="O59" s="15"/>
      <c r="P59" s="15"/>
      <c r="Q59" s="15"/>
      <c r="R59" s="15"/>
      <c r="S59" s="15"/>
      <c r="T59" s="15"/>
      <c r="U59" s="15"/>
      <c r="V59" s="15"/>
    </row>
    <row r="60" spans="3:22" x14ac:dyDescent="0.25">
      <c r="C60" s="15"/>
      <c r="D60" s="15"/>
      <c r="E60" s="15"/>
      <c r="F60" s="15"/>
      <c r="G60" s="15"/>
      <c r="H60" s="15"/>
      <c r="I60" s="15"/>
      <c r="J60" s="15"/>
      <c r="K60" s="15"/>
      <c r="L60" s="15"/>
      <c r="M60" s="15"/>
      <c r="N60" s="15"/>
      <c r="O60" s="15"/>
      <c r="P60" s="15"/>
      <c r="Q60" s="15"/>
      <c r="R60" s="15"/>
      <c r="S60" s="15"/>
      <c r="T60" s="15"/>
      <c r="U60" s="15"/>
      <c r="V60" s="15"/>
    </row>
    <row r="61" spans="3:22" x14ac:dyDescent="0.25">
      <c r="C61" s="15"/>
      <c r="D61" s="15"/>
      <c r="E61" s="15"/>
      <c r="F61" s="15"/>
      <c r="G61" s="15"/>
      <c r="H61" s="15"/>
      <c r="I61" s="15"/>
      <c r="J61" s="15"/>
      <c r="K61" s="15"/>
      <c r="L61" s="15"/>
      <c r="M61" s="15"/>
      <c r="N61" s="15"/>
      <c r="O61" s="15"/>
      <c r="P61" s="15"/>
      <c r="Q61" s="15"/>
      <c r="R61" s="15"/>
      <c r="S61" s="15"/>
      <c r="T61" s="15"/>
      <c r="U61" s="15"/>
      <c r="V61" s="15"/>
    </row>
    <row r="62" spans="3:22" x14ac:dyDescent="0.25">
      <c r="C62" s="15"/>
      <c r="D62" s="15"/>
      <c r="E62" s="15"/>
      <c r="F62" s="15"/>
      <c r="G62" s="15"/>
      <c r="H62" s="15"/>
      <c r="I62" s="15"/>
      <c r="J62" s="15"/>
      <c r="K62" s="15"/>
      <c r="L62" s="15"/>
      <c r="M62" s="15"/>
      <c r="N62" s="15"/>
      <c r="O62" s="15"/>
      <c r="P62" s="15"/>
      <c r="Q62" s="15"/>
      <c r="R62" s="15"/>
      <c r="S62" s="15"/>
      <c r="T62" s="15"/>
      <c r="U62" s="15"/>
      <c r="V62" s="15"/>
    </row>
    <row r="63" spans="3:22" x14ac:dyDescent="0.25">
      <c r="C63" s="15"/>
      <c r="D63" s="15"/>
      <c r="E63" s="15"/>
      <c r="F63" s="15"/>
      <c r="G63" s="15"/>
      <c r="H63" s="15"/>
      <c r="I63" s="15"/>
      <c r="J63" s="15"/>
      <c r="K63" s="15"/>
      <c r="L63" s="15"/>
      <c r="M63" s="15"/>
      <c r="N63" s="15"/>
      <c r="O63" s="15"/>
      <c r="P63" s="15"/>
      <c r="Q63" s="15"/>
      <c r="R63" s="15"/>
      <c r="S63" s="15"/>
      <c r="T63" s="15"/>
      <c r="U63" s="15"/>
      <c r="V63" s="15"/>
    </row>
    <row r="64" spans="3:22" x14ac:dyDescent="0.25">
      <c r="C64" s="15"/>
      <c r="D64" s="15"/>
      <c r="E64" s="15"/>
      <c r="F64" s="15"/>
      <c r="G64" s="15"/>
      <c r="H64" s="15"/>
      <c r="I64" s="15"/>
      <c r="J64" s="15"/>
      <c r="K64" s="15"/>
      <c r="L64" s="15"/>
      <c r="M64" s="15"/>
      <c r="N64" s="15"/>
      <c r="O64" s="15"/>
      <c r="P64" s="15"/>
      <c r="Q64" s="15"/>
      <c r="R64" s="15"/>
      <c r="S64" s="15"/>
      <c r="T64" s="15"/>
      <c r="U64" s="15"/>
      <c r="V64" s="15"/>
    </row>
    <row r="65" spans="3:22" x14ac:dyDescent="0.25">
      <c r="C65" s="15"/>
      <c r="D65" s="15"/>
      <c r="E65" s="15"/>
      <c r="F65" s="15"/>
      <c r="G65" s="15"/>
      <c r="H65" s="15"/>
      <c r="I65" s="15"/>
      <c r="J65" s="15"/>
      <c r="K65" s="15"/>
      <c r="L65" s="15"/>
      <c r="M65" s="15"/>
      <c r="N65" s="15"/>
      <c r="O65" s="15"/>
      <c r="P65" s="15"/>
      <c r="Q65" s="15"/>
      <c r="R65" s="15"/>
      <c r="S65" s="15"/>
      <c r="T65" s="15"/>
      <c r="U65" s="15"/>
      <c r="V65" s="15"/>
    </row>
    <row r="66" spans="3:22" x14ac:dyDescent="0.25">
      <c r="C66" s="15"/>
      <c r="D66" s="15"/>
      <c r="E66" s="15"/>
      <c r="F66" s="15"/>
      <c r="G66" s="15"/>
      <c r="H66" s="15"/>
      <c r="I66" s="15"/>
      <c r="J66" s="15"/>
      <c r="K66" s="15"/>
      <c r="L66" s="15"/>
      <c r="M66" s="15"/>
      <c r="N66" s="15"/>
      <c r="O66" s="15"/>
      <c r="P66" s="15"/>
      <c r="Q66" s="15"/>
      <c r="R66" s="15"/>
      <c r="S66" s="15"/>
      <c r="T66" s="15"/>
      <c r="U66" s="15"/>
      <c r="V66" s="15"/>
    </row>
    <row r="67" spans="3:22" x14ac:dyDescent="0.25">
      <c r="C67" s="15"/>
      <c r="D67" s="15"/>
      <c r="E67" s="15"/>
      <c r="F67" s="15"/>
      <c r="G67" s="15"/>
      <c r="H67" s="15"/>
      <c r="I67" s="15"/>
      <c r="J67" s="15"/>
      <c r="K67" s="15"/>
      <c r="L67" s="15"/>
      <c r="M67" s="15"/>
      <c r="N67" s="15"/>
      <c r="O67" s="15"/>
      <c r="P67" s="15"/>
      <c r="Q67" s="15"/>
      <c r="R67" s="15"/>
      <c r="S67" s="15"/>
      <c r="T67" s="15"/>
      <c r="U67" s="15"/>
      <c r="V67" s="15"/>
    </row>
    <row r="68" spans="3:22" x14ac:dyDescent="0.25">
      <c r="C68" s="15"/>
      <c r="D68" s="15"/>
      <c r="E68" s="15"/>
      <c r="F68" s="15"/>
      <c r="G68" s="15"/>
      <c r="H68" s="15"/>
      <c r="I68" s="15"/>
      <c r="J68" s="15"/>
      <c r="K68" s="15"/>
      <c r="L68" s="15"/>
      <c r="M68" s="15"/>
      <c r="N68" s="15"/>
      <c r="O68" s="15"/>
      <c r="P68" s="15"/>
      <c r="Q68" s="15"/>
      <c r="R68" s="15"/>
      <c r="S68" s="15"/>
      <c r="T68" s="15"/>
      <c r="U68" s="15"/>
      <c r="V68" s="15"/>
    </row>
    <row r="69" spans="3:22" x14ac:dyDescent="0.25">
      <c r="C69" s="15"/>
      <c r="D69" s="15"/>
      <c r="E69" s="15"/>
      <c r="F69" s="15"/>
      <c r="G69" s="15"/>
      <c r="H69" s="15"/>
      <c r="I69" s="15"/>
      <c r="J69" s="15"/>
      <c r="K69" s="15"/>
      <c r="L69" s="15"/>
      <c r="M69" s="15"/>
      <c r="N69" s="15"/>
      <c r="O69" s="15"/>
      <c r="P69" s="15"/>
      <c r="Q69" s="15"/>
      <c r="R69" s="15"/>
      <c r="S69" s="15"/>
      <c r="T69" s="15"/>
      <c r="U69" s="15"/>
      <c r="V69" s="15"/>
    </row>
    <row r="70" spans="3:22" x14ac:dyDescent="0.25">
      <c r="C70" s="15"/>
      <c r="D70" s="15"/>
      <c r="E70" s="15"/>
      <c r="F70" s="15"/>
      <c r="G70" s="15"/>
      <c r="H70" s="15"/>
      <c r="I70" s="15"/>
      <c r="J70" s="15"/>
      <c r="K70" s="15"/>
      <c r="L70" s="15"/>
      <c r="M70" s="15"/>
      <c r="N70" s="15"/>
      <c r="O70" s="15"/>
      <c r="P70" s="15"/>
      <c r="Q70" s="15"/>
      <c r="R70" s="15"/>
      <c r="S70" s="15"/>
      <c r="T70" s="15"/>
      <c r="U70" s="15"/>
      <c r="V70" s="15"/>
    </row>
    <row r="71" spans="3:22" x14ac:dyDescent="0.25">
      <c r="C71" s="15"/>
      <c r="D71" s="15"/>
      <c r="E71" s="15"/>
      <c r="F71" s="15"/>
      <c r="G71" s="15"/>
      <c r="H71" s="15"/>
      <c r="I71" s="15"/>
      <c r="J71" s="15"/>
      <c r="K71" s="15"/>
      <c r="L71" s="15"/>
      <c r="M71" s="15"/>
      <c r="N71" s="15"/>
      <c r="O71" s="15"/>
      <c r="P71" s="15"/>
      <c r="Q71" s="15"/>
      <c r="R71" s="15"/>
      <c r="S71" s="15"/>
      <c r="T71" s="15"/>
      <c r="U71" s="15"/>
      <c r="V71" s="15"/>
    </row>
    <row r="72" spans="3:22" x14ac:dyDescent="0.25">
      <c r="C72" s="15"/>
      <c r="D72" s="15"/>
      <c r="E72" s="15"/>
      <c r="F72" s="15"/>
      <c r="G72" s="15"/>
      <c r="H72" s="15"/>
      <c r="I72" s="15"/>
      <c r="J72" s="15"/>
      <c r="K72" s="15"/>
      <c r="L72" s="15"/>
      <c r="M72" s="15"/>
      <c r="N72" s="15"/>
      <c r="O72" s="15"/>
      <c r="P72" s="15"/>
      <c r="Q72" s="15"/>
      <c r="R72" s="15"/>
      <c r="S72" s="15"/>
      <c r="T72" s="15"/>
      <c r="U72" s="15"/>
      <c r="V72" s="15"/>
    </row>
    <row r="73" spans="3:22" x14ac:dyDescent="0.25">
      <c r="C73" s="15"/>
      <c r="D73" s="15"/>
      <c r="E73" s="15"/>
      <c r="F73" s="15"/>
      <c r="G73" s="15"/>
      <c r="H73" s="15"/>
      <c r="I73" s="15"/>
      <c r="J73" s="15"/>
      <c r="K73" s="15"/>
      <c r="L73" s="15"/>
      <c r="M73" s="15"/>
      <c r="N73" s="15"/>
      <c r="O73" s="15"/>
      <c r="P73" s="15"/>
      <c r="Q73" s="15"/>
      <c r="R73" s="15"/>
      <c r="S73" s="15"/>
      <c r="T73" s="15"/>
      <c r="U73" s="15"/>
      <c r="V73" s="15"/>
    </row>
    <row r="74" spans="3:22" x14ac:dyDescent="0.25">
      <c r="C74" s="15"/>
      <c r="D74" s="15"/>
      <c r="E74" s="15"/>
      <c r="F74" s="15"/>
      <c r="G74" s="15"/>
      <c r="H74" s="15"/>
      <c r="I74" s="15"/>
      <c r="J74" s="15"/>
      <c r="K74" s="15"/>
      <c r="L74" s="15"/>
      <c r="M74" s="15"/>
      <c r="N74" s="15"/>
      <c r="O74" s="15"/>
      <c r="P74" s="15"/>
      <c r="Q74" s="15"/>
      <c r="R74" s="15"/>
      <c r="S74" s="15"/>
      <c r="T74" s="15"/>
      <c r="U74" s="15"/>
      <c r="V74" s="15"/>
    </row>
    <row r="75" spans="3:22" x14ac:dyDescent="0.25">
      <c r="C75" s="15"/>
      <c r="D75" s="15"/>
      <c r="E75" s="15"/>
      <c r="F75" s="15"/>
      <c r="G75" s="15"/>
      <c r="H75" s="15"/>
      <c r="I75" s="15"/>
      <c r="J75" s="15"/>
      <c r="K75" s="15"/>
      <c r="L75" s="15"/>
      <c r="M75" s="15"/>
      <c r="N75" s="15"/>
      <c r="O75" s="15"/>
      <c r="P75" s="15"/>
      <c r="Q75" s="15"/>
      <c r="R75" s="15"/>
      <c r="S75" s="15"/>
      <c r="T75" s="15"/>
      <c r="U75" s="15"/>
      <c r="V75" s="15"/>
    </row>
    <row r="76" spans="3:22" x14ac:dyDescent="0.25">
      <c r="C76" s="15"/>
      <c r="D76" s="15"/>
      <c r="E76" s="15"/>
      <c r="F76" s="15"/>
      <c r="G76" s="15"/>
      <c r="H76" s="15"/>
      <c r="I76" s="15"/>
      <c r="J76" s="15"/>
      <c r="K76" s="15"/>
      <c r="L76" s="15"/>
      <c r="M76" s="15"/>
      <c r="N76" s="15"/>
      <c r="O76" s="15"/>
      <c r="P76" s="15"/>
      <c r="Q76" s="15"/>
      <c r="R76" s="15"/>
      <c r="S76" s="15"/>
      <c r="T76" s="15"/>
      <c r="U76" s="15"/>
      <c r="V76" s="15"/>
    </row>
    <row r="77" spans="3:22" x14ac:dyDescent="0.25">
      <c r="C77" s="15"/>
      <c r="D77" s="15"/>
      <c r="E77" s="15"/>
      <c r="F77" s="15"/>
      <c r="G77" s="15"/>
      <c r="H77" s="15"/>
      <c r="I77" s="15"/>
      <c r="J77" s="15"/>
      <c r="K77" s="15"/>
      <c r="L77" s="15"/>
      <c r="M77" s="15"/>
      <c r="N77" s="15"/>
      <c r="O77" s="15"/>
      <c r="P77" s="15"/>
      <c r="Q77" s="15"/>
      <c r="R77" s="15"/>
      <c r="S77" s="15"/>
      <c r="T77" s="15"/>
      <c r="U77" s="15"/>
      <c r="V77" s="15"/>
    </row>
    <row r="78" spans="3:22" x14ac:dyDescent="0.25">
      <c r="C78" s="15"/>
      <c r="D78" s="15"/>
      <c r="E78" s="15"/>
      <c r="F78" s="15"/>
      <c r="G78" s="15"/>
      <c r="H78" s="15"/>
      <c r="I78" s="15"/>
      <c r="J78" s="15"/>
      <c r="K78" s="15"/>
      <c r="L78" s="15"/>
      <c r="M78" s="15"/>
      <c r="N78" s="15"/>
      <c r="O78" s="15"/>
      <c r="P78" s="15"/>
      <c r="Q78" s="15"/>
      <c r="R78" s="15"/>
      <c r="S78" s="15"/>
      <c r="T78" s="15"/>
      <c r="U78" s="15"/>
      <c r="V78" s="15"/>
    </row>
    <row r="79" spans="3:22" x14ac:dyDescent="0.25">
      <c r="C79" s="15"/>
      <c r="D79" s="15"/>
      <c r="E79" s="15"/>
      <c r="F79" s="15"/>
      <c r="G79" s="15"/>
      <c r="H79" s="15"/>
      <c r="I79" s="15"/>
      <c r="J79" s="15"/>
      <c r="K79" s="15"/>
      <c r="L79" s="15"/>
      <c r="M79" s="15"/>
      <c r="N79" s="15"/>
      <c r="O79" s="15"/>
      <c r="P79" s="15"/>
      <c r="Q79" s="15"/>
      <c r="R79" s="15"/>
      <c r="S79" s="15"/>
      <c r="T79" s="15"/>
      <c r="U79" s="15"/>
      <c r="V79" s="15"/>
    </row>
    <row r="80" spans="3:22" x14ac:dyDescent="0.25">
      <c r="C80" s="15"/>
      <c r="D80" s="15"/>
      <c r="E80" s="15"/>
      <c r="F80" s="15"/>
      <c r="G80" s="15"/>
      <c r="H80" s="15"/>
      <c r="I80" s="15"/>
      <c r="J80" s="15"/>
      <c r="K80" s="15"/>
      <c r="L80" s="15"/>
      <c r="M80" s="15"/>
      <c r="N80" s="15"/>
      <c r="O80" s="15"/>
      <c r="P80" s="15"/>
      <c r="Q80" s="15"/>
      <c r="R80" s="15"/>
      <c r="S80" s="15"/>
      <c r="T80" s="15"/>
      <c r="U80" s="15"/>
      <c r="V80" s="15"/>
    </row>
    <row r="81" spans="3:22" x14ac:dyDescent="0.25">
      <c r="C81" s="15"/>
      <c r="D81" s="15"/>
      <c r="E81" s="15"/>
      <c r="F81" s="15"/>
      <c r="G81" s="15"/>
      <c r="H81" s="15"/>
      <c r="I81" s="15"/>
      <c r="J81" s="15"/>
      <c r="K81" s="15"/>
      <c r="L81" s="15"/>
      <c r="M81" s="15"/>
      <c r="N81" s="15"/>
      <c r="O81" s="15"/>
      <c r="P81" s="15"/>
      <c r="Q81" s="15"/>
      <c r="R81" s="15"/>
      <c r="S81" s="15"/>
      <c r="T81" s="15"/>
      <c r="U81" s="15"/>
      <c r="V81" s="15"/>
    </row>
    <row r="82" spans="3:22" x14ac:dyDescent="0.25">
      <c r="C82" s="15"/>
      <c r="D82" s="15"/>
      <c r="E82" s="15"/>
      <c r="F82" s="15"/>
      <c r="G82" s="15"/>
      <c r="H82" s="15"/>
      <c r="I82" s="15"/>
      <c r="J82" s="15"/>
      <c r="K82" s="15"/>
      <c r="L82" s="15"/>
      <c r="M82" s="15"/>
      <c r="N82" s="15"/>
      <c r="O82" s="15"/>
      <c r="P82" s="15"/>
      <c r="Q82" s="15"/>
      <c r="R82" s="15"/>
      <c r="S82" s="15"/>
      <c r="T82" s="15"/>
      <c r="U82" s="15"/>
      <c r="V82" s="15"/>
    </row>
    <row r="83" spans="3:22" x14ac:dyDescent="0.25">
      <c r="C83" s="15"/>
      <c r="D83" s="15"/>
      <c r="E83" s="15"/>
      <c r="F83" s="15"/>
      <c r="G83" s="15"/>
      <c r="H83" s="15"/>
      <c r="I83" s="15"/>
      <c r="J83" s="15"/>
      <c r="K83" s="15"/>
      <c r="L83" s="15"/>
      <c r="M83" s="15"/>
      <c r="N83" s="15"/>
      <c r="O83" s="15"/>
      <c r="P83" s="15"/>
      <c r="Q83" s="15"/>
      <c r="R83" s="15"/>
      <c r="S83" s="15"/>
      <c r="T83" s="15"/>
      <c r="U83" s="15"/>
      <c r="V83" s="15"/>
    </row>
    <row r="84" spans="3:22" x14ac:dyDescent="0.25">
      <c r="C84" s="15"/>
      <c r="D84" s="15"/>
      <c r="E84" s="15"/>
      <c r="F84" s="15"/>
      <c r="G84" s="15"/>
      <c r="H84" s="15"/>
      <c r="I84" s="15"/>
      <c r="J84" s="15"/>
      <c r="K84" s="15"/>
      <c r="L84" s="15"/>
      <c r="M84" s="15"/>
      <c r="N84" s="15"/>
      <c r="O84" s="15"/>
      <c r="P84" s="15"/>
      <c r="Q84" s="15"/>
      <c r="R84" s="15"/>
      <c r="S84" s="15"/>
      <c r="T84" s="15"/>
      <c r="U84" s="15"/>
      <c r="V84" s="15"/>
    </row>
    <row r="85" spans="3:22" x14ac:dyDescent="0.25">
      <c r="C85" s="15"/>
      <c r="D85" s="15"/>
      <c r="E85" s="15"/>
      <c r="F85" s="15"/>
      <c r="G85" s="15"/>
      <c r="H85" s="15"/>
      <c r="I85" s="15"/>
      <c r="J85" s="15"/>
      <c r="K85" s="15"/>
      <c r="L85" s="15"/>
      <c r="M85" s="15"/>
      <c r="N85" s="15"/>
      <c r="O85" s="15"/>
      <c r="P85" s="15"/>
      <c r="Q85" s="15"/>
      <c r="R85" s="15"/>
      <c r="S85" s="15"/>
      <c r="T85" s="15"/>
      <c r="U85" s="15"/>
      <c r="V85" s="15"/>
    </row>
    <row r="86" spans="3:22" x14ac:dyDescent="0.25">
      <c r="C86" s="15"/>
      <c r="D86" s="15"/>
      <c r="E86" s="15"/>
      <c r="F86" s="15"/>
      <c r="G86" s="15"/>
      <c r="H86" s="15"/>
      <c r="I86" s="15"/>
      <c r="J86" s="15"/>
      <c r="K86" s="15"/>
      <c r="L86" s="15"/>
      <c r="M86" s="15"/>
      <c r="N86" s="15"/>
      <c r="O86" s="15"/>
      <c r="P86" s="15"/>
      <c r="Q86" s="15"/>
      <c r="R86" s="15"/>
      <c r="S86" s="15"/>
      <c r="T86" s="15"/>
      <c r="U86" s="15"/>
      <c r="V86" s="15"/>
    </row>
    <row r="87" spans="3:22" x14ac:dyDescent="0.25">
      <c r="C87" s="15"/>
      <c r="D87" s="15"/>
      <c r="E87" s="15"/>
      <c r="F87" s="15"/>
      <c r="G87" s="15"/>
      <c r="H87" s="15"/>
      <c r="I87" s="15"/>
      <c r="J87" s="15"/>
      <c r="K87" s="15"/>
      <c r="L87" s="15"/>
      <c r="M87" s="15"/>
      <c r="N87" s="15"/>
      <c r="O87" s="15"/>
      <c r="P87" s="15"/>
      <c r="Q87" s="15"/>
      <c r="R87" s="15"/>
      <c r="S87" s="15"/>
      <c r="T87" s="15"/>
      <c r="U87" s="15"/>
      <c r="V87" s="15"/>
    </row>
    <row r="88" spans="3:22" x14ac:dyDescent="0.25">
      <c r="C88" s="15"/>
      <c r="D88" s="15"/>
      <c r="E88" s="15"/>
      <c r="F88" s="15"/>
      <c r="G88" s="15"/>
      <c r="H88" s="15"/>
      <c r="I88" s="15"/>
      <c r="J88" s="15"/>
      <c r="K88" s="15"/>
      <c r="L88" s="15"/>
      <c r="M88" s="15"/>
      <c r="N88" s="15"/>
      <c r="O88" s="15"/>
      <c r="P88" s="15"/>
      <c r="Q88" s="15"/>
      <c r="R88" s="15"/>
      <c r="S88" s="15"/>
      <c r="T88" s="15"/>
      <c r="U88" s="15"/>
      <c r="V88" s="15"/>
    </row>
    <row r="89" spans="3:22" x14ac:dyDescent="0.25">
      <c r="C89" s="15"/>
      <c r="D89" s="15"/>
      <c r="E89" s="15"/>
      <c r="F89" s="15"/>
      <c r="G89" s="15"/>
      <c r="H89" s="15"/>
      <c r="I89" s="15"/>
      <c r="J89" s="15"/>
      <c r="K89" s="15"/>
      <c r="L89" s="15"/>
      <c r="M89" s="15"/>
      <c r="N89" s="15"/>
      <c r="O89" s="15"/>
      <c r="P89" s="15"/>
      <c r="Q89" s="15"/>
      <c r="R89" s="15"/>
      <c r="S89" s="15"/>
      <c r="T89" s="15"/>
      <c r="U89" s="15"/>
      <c r="V89" s="15"/>
    </row>
    <row r="90" spans="3:22" x14ac:dyDescent="0.25">
      <c r="C90" s="15"/>
      <c r="D90" s="15"/>
      <c r="E90" s="15"/>
      <c r="F90" s="15"/>
      <c r="G90" s="15"/>
      <c r="H90" s="15"/>
      <c r="I90" s="15"/>
      <c r="J90" s="15"/>
      <c r="K90" s="15"/>
      <c r="L90" s="15"/>
      <c r="M90" s="15"/>
      <c r="N90" s="15"/>
      <c r="O90" s="15"/>
      <c r="P90" s="15"/>
      <c r="Q90" s="15"/>
      <c r="R90" s="15"/>
      <c r="S90" s="15"/>
      <c r="T90" s="15"/>
      <c r="U90" s="15"/>
      <c r="V90" s="15"/>
    </row>
    <row r="91" spans="3:22" x14ac:dyDescent="0.25">
      <c r="C91" s="15"/>
      <c r="D91" s="15"/>
      <c r="E91" s="15"/>
      <c r="F91" s="15"/>
      <c r="G91" s="15"/>
      <c r="H91" s="15"/>
      <c r="I91" s="15"/>
      <c r="J91" s="15"/>
      <c r="K91" s="15"/>
      <c r="L91" s="15"/>
      <c r="M91" s="15"/>
      <c r="N91" s="15"/>
      <c r="O91" s="15"/>
      <c r="P91" s="15"/>
      <c r="Q91" s="15"/>
      <c r="R91" s="15"/>
      <c r="S91" s="15"/>
      <c r="T91" s="15"/>
      <c r="U91" s="15"/>
      <c r="V91" s="15"/>
    </row>
    <row r="92" spans="3:22" x14ac:dyDescent="0.25">
      <c r="C92" s="15"/>
      <c r="D92" s="15"/>
      <c r="E92" s="15"/>
      <c r="F92" s="15"/>
      <c r="G92" s="15"/>
      <c r="H92" s="15"/>
      <c r="I92" s="15"/>
      <c r="J92" s="15"/>
      <c r="K92" s="15"/>
      <c r="L92" s="15"/>
      <c r="M92" s="15"/>
      <c r="N92" s="15"/>
      <c r="O92" s="15"/>
      <c r="P92" s="15"/>
      <c r="Q92" s="15"/>
      <c r="R92" s="15"/>
      <c r="S92" s="15"/>
      <c r="T92" s="15"/>
      <c r="U92" s="15"/>
      <c r="V92" s="15"/>
    </row>
    <row r="93" spans="3:22" x14ac:dyDescent="0.25">
      <c r="C93" s="15"/>
      <c r="D93" s="15"/>
      <c r="E93" s="15"/>
      <c r="F93" s="15"/>
      <c r="G93" s="15"/>
      <c r="H93" s="15"/>
      <c r="I93" s="15"/>
      <c r="J93" s="15"/>
      <c r="K93" s="15"/>
      <c r="L93" s="15"/>
      <c r="M93" s="15"/>
      <c r="N93" s="15"/>
      <c r="O93" s="15"/>
      <c r="P93" s="15"/>
      <c r="Q93" s="15"/>
      <c r="R93" s="15"/>
      <c r="S93" s="15"/>
      <c r="T93" s="15"/>
      <c r="U93" s="15"/>
      <c r="V93" s="15"/>
    </row>
    <row r="94" spans="3:22" x14ac:dyDescent="0.25">
      <c r="C94" s="15"/>
      <c r="D94" s="15"/>
      <c r="E94" s="15"/>
      <c r="F94" s="15"/>
      <c r="G94" s="15"/>
      <c r="H94" s="15"/>
      <c r="I94" s="15"/>
      <c r="J94" s="15"/>
      <c r="K94" s="15"/>
      <c r="L94" s="15"/>
      <c r="M94" s="15"/>
      <c r="N94" s="15"/>
      <c r="O94" s="15"/>
      <c r="P94" s="15"/>
      <c r="Q94" s="15"/>
      <c r="R94" s="15"/>
      <c r="S94" s="15"/>
      <c r="T94" s="15"/>
      <c r="U94" s="15"/>
      <c r="V94" s="15"/>
    </row>
    <row r="95" spans="3:22" x14ac:dyDescent="0.25">
      <c r="C95" s="15"/>
      <c r="D95" s="15"/>
      <c r="E95" s="15"/>
      <c r="F95" s="15"/>
      <c r="G95" s="15"/>
      <c r="H95" s="15"/>
      <c r="I95" s="15"/>
      <c r="J95" s="15"/>
      <c r="K95" s="15"/>
      <c r="L95" s="15"/>
      <c r="M95" s="15"/>
      <c r="N95" s="15"/>
      <c r="O95" s="15"/>
      <c r="P95" s="15"/>
      <c r="Q95" s="15"/>
      <c r="R95" s="15"/>
      <c r="S95" s="15"/>
      <c r="T95" s="15"/>
      <c r="U95" s="15"/>
      <c r="V95" s="15"/>
    </row>
    <row r="96" spans="3:22" x14ac:dyDescent="0.25">
      <c r="C96" s="15"/>
      <c r="D96" s="15"/>
      <c r="E96" s="15"/>
      <c r="F96" s="15"/>
      <c r="G96" s="15"/>
      <c r="H96" s="15"/>
      <c r="I96" s="15"/>
      <c r="J96" s="15"/>
      <c r="K96" s="15"/>
      <c r="L96" s="15"/>
      <c r="M96" s="15"/>
      <c r="N96" s="15"/>
      <c r="O96" s="15"/>
      <c r="P96" s="15"/>
      <c r="Q96" s="15"/>
      <c r="R96" s="15"/>
      <c r="S96" s="15"/>
      <c r="T96" s="15"/>
      <c r="U96" s="15"/>
      <c r="V96" s="15"/>
    </row>
    <row r="97" spans="3:22" x14ac:dyDescent="0.25">
      <c r="C97" s="15"/>
      <c r="D97" s="15"/>
      <c r="E97" s="15"/>
      <c r="F97" s="15"/>
      <c r="G97" s="15"/>
      <c r="H97" s="15"/>
      <c r="I97" s="15"/>
      <c r="J97" s="15"/>
      <c r="K97" s="15"/>
      <c r="L97" s="15"/>
      <c r="M97" s="15"/>
      <c r="N97" s="15"/>
      <c r="O97" s="15"/>
      <c r="P97" s="15"/>
      <c r="Q97" s="15"/>
      <c r="R97" s="15"/>
      <c r="S97" s="15"/>
      <c r="T97" s="15"/>
      <c r="U97" s="15"/>
      <c r="V97" s="15"/>
    </row>
    <row r="98" spans="3:22" x14ac:dyDescent="0.25">
      <c r="C98" s="15"/>
      <c r="D98" s="15"/>
      <c r="E98" s="15"/>
      <c r="F98" s="111"/>
      <c r="G98" s="15"/>
      <c r="H98" s="15"/>
      <c r="I98" s="15"/>
      <c r="J98" s="15"/>
      <c r="K98" s="15"/>
      <c r="L98" s="15"/>
      <c r="M98" s="15"/>
      <c r="N98" s="15"/>
      <c r="O98" s="15"/>
      <c r="P98" s="15"/>
      <c r="Q98" s="15"/>
      <c r="R98" s="15"/>
      <c r="S98" s="15"/>
      <c r="T98" s="15"/>
      <c r="U98" s="15"/>
      <c r="V98" s="15"/>
    </row>
    <row r="99" spans="3:22" x14ac:dyDescent="0.25">
      <c r="C99" s="15"/>
      <c r="D99" s="15"/>
      <c r="E99" s="15"/>
      <c r="F99" s="15"/>
      <c r="G99" s="15"/>
      <c r="H99" s="15"/>
      <c r="I99" s="15"/>
      <c r="J99" s="15"/>
      <c r="K99" s="15"/>
      <c r="L99" s="15"/>
      <c r="M99" s="15"/>
      <c r="N99" s="15"/>
      <c r="O99" s="15"/>
      <c r="P99" s="15"/>
      <c r="Q99" s="15"/>
      <c r="R99" s="15"/>
      <c r="S99" s="15"/>
      <c r="T99" s="15"/>
      <c r="U99" s="15"/>
      <c r="V99" s="15"/>
    </row>
    <row r="100" spans="3:22" x14ac:dyDescent="0.25">
      <c r="C100" s="15"/>
      <c r="D100" s="15"/>
      <c r="E100" s="15"/>
      <c r="F100" s="15"/>
      <c r="G100" s="15"/>
      <c r="H100" s="15"/>
      <c r="I100" s="15"/>
      <c r="J100" s="15"/>
      <c r="K100" s="15"/>
      <c r="L100" s="15"/>
      <c r="M100" s="15"/>
      <c r="N100" s="15"/>
      <c r="O100" s="15"/>
      <c r="P100" s="15"/>
      <c r="Q100" s="15"/>
      <c r="R100" s="15"/>
      <c r="S100" s="15"/>
      <c r="T100" s="15"/>
      <c r="U100" s="15"/>
      <c r="V100" s="15"/>
    </row>
    <row r="101" spans="3:22" x14ac:dyDescent="0.25">
      <c r="C101" s="15"/>
      <c r="D101" s="15"/>
      <c r="E101" s="15"/>
      <c r="F101" s="15"/>
      <c r="G101" s="15"/>
      <c r="H101" s="15"/>
      <c r="I101" s="15"/>
      <c r="J101" s="15"/>
      <c r="K101" s="15"/>
      <c r="L101" s="15"/>
      <c r="M101" s="15"/>
      <c r="N101" s="15"/>
      <c r="O101" s="15"/>
      <c r="P101" s="15"/>
      <c r="Q101" s="15"/>
      <c r="R101" s="15"/>
      <c r="S101" s="15"/>
      <c r="T101" s="15"/>
      <c r="U101" s="15"/>
      <c r="V101" s="15"/>
    </row>
    <row r="102" spans="3:22" x14ac:dyDescent="0.25">
      <c r="C102" s="15"/>
      <c r="D102" s="15"/>
      <c r="E102" s="15"/>
      <c r="F102" s="15"/>
      <c r="G102" s="15"/>
      <c r="H102" s="15"/>
      <c r="I102" s="15"/>
      <c r="J102" s="15"/>
      <c r="K102" s="15"/>
      <c r="L102" s="15"/>
      <c r="M102" s="15"/>
      <c r="N102" s="15"/>
      <c r="O102" s="15"/>
      <c r="P102" s="15"/>
      <c r="Q102" s="15"/>
      <c r="R102" s="15"/>
      <c r="S102" s="15"/>
      <c r="T102" s="15"/>
      <c r="U102" s="15"/>
      <c r="V102" s="15"/>
    </row>
    <row r="103" spans="3:22" x14ac:dyDescent="0.25">
      <c r="C103" s="15"/>
      <c r="D103" s="15"/>
      <c r="E103" s="15"/>
      <c r="F103" s="15"/>
      <c r="G103" s="15"/>
      <c r="H103" s="15"/>
      <c r="I103" s="15"/>
      <c r="J103" s="15"/>
      <c r="K103" s="15"/>
      <c r="L103" s="15"/>
      <c r="M103" s="15"/>
      <c r="N103" s="15"/>
      <c r="O103" s="15"/>
      <c r="P103" s="15"/>
      <c r="Q103" s="15"/>
      <c r="R103" s="15"/>
      <c r="S103" s="15"/>
      <c r="T103" s="15"/>
      <c r="U103" s="15"/>
      <c r="V103" s="15"/>
    </row>
    <row r="104" spans="3:22" x14ac:dyDescent="0.25">
      <c r="C104" s="15"/>
      <c r="D104" s="15"/>
      <c r="E104" s="15"/>
      <c r="F104" s="15"/>
      <c r="G104" s="15"/>
      <c r="H104" s="15"/>
      <c r="I104" s="15"/>
      <c r="J104" s="15"/>
      <c r="K104" s="15"/>
      <c r="L104" s="15"/>
      <c r="M104" s="15"/>
      <c r="N104" s="15"/>
      <c r="O104" s="15"/>
      <c r="P104" s="15"/>
      <c r="Q104" s="15"/>
      <c r="R104" s="15"/>
      <c r="S104" s="15"/>
      <c r="T104" s="15"/>
      <c r="U104" s="15"/>
      <c r="V104" s="15"/>
    </row>
    <row r="105" spans="3:22" x14ac:dyDescent="0.25">
      <c r="C105" s="15"/>
      <c r="D105" s="15"/>
      <c r="E105" s="15"/>
      <c r="F105" s="15"/>
      <c r="G105" s="15"/>
      <c r="H105" s="15"/>
      <c r="I105" s="15"/>
      <c r="J105" s="15"/>
      <c r="K105" s="15"/>
      <c r="L105" s="15"/>
      <c r="M105" s="15"/>
      <c r="N105" s="15"/>
      <c r="O105" s="15"/>
      <c r="P105" s="15"/>
      <c r="Q105" s="15"/>
      <c r="R105" s="15"/>
      <c r="S105" s="15"/>
      <c r="T105" s="15"/>
      <c r="U105" s="15"/>
      <c r="V105" s="15"/>
    </row>
    <row r="106" spans="3:22" x14ac:dyDescent="0.25">
      <c r="C106" s="15"/>
      <c r="D106" s="15"/>
      <c r="E106" s="15"/>
      <c r="F106" s="15"/>
      <c r="G106" s="15"/>
      <c r="H106" s="15"/>
      <c r="I106" s="15"/>
      <c r="J106" s="15"/>
      <c r="K106" s="15"/>
      <c r="L106" s="15"/>
      <c r="M106" s="15"/>
      <c r="N106" s="15"/>
      <c r="O106" s="15"/>
      <c r="P106" s="15"/>
      <c r="Q106" s="15"/>
      <c r="R106" s="15"/>
      <c r="S106" s="15"/>
      <c r="T106" s="15"/>
      <c r="U106" s="15"/>
      <c r="V106" s="15"/>
    </row>
    <row r="107" spans="3:22" x14ac:dyDescent="0.25">
      <c r="C107" s="15"/>
      <c r="D107" s="15"/>
      <c r="E107" s="15"/>
      <c r="F107" s="15"/>
      <c r="G107" s="15"/>
      <c r="H107" s="15"/>
      <c r="I107" s="15"/>
      <c r="J107" s="15"/>
      <c r="K107" s="15"/>
      <c r="L107" s="15"/>
      <c r="M107" s="15"/>
      <c r="N107" s="15"/>
      <c r="O107" s="15"/>
      <c r="P107" s="15"/>
      <c r="Q107" s="15"/>
      <c r="R107" s="15"/>
      <c r="S107" s="15"/>
      <c r="T107" s="15"/>
      <c r="U107" s="15"/>
      <c r="V107" s="15"/>
    </row>
    <row r="108" spans="3:22" x14ac:dyDescent="0.25">
      <c r="C108" s="15"/>
      <c r="D108" s="15"/>
      <c r="E108" s="15"/>
      <c r="F108" s="15"/>
      <c r="G108" s="15"/>
      <c r="H108" s="15"/>
      <c r="I108" s="15"/>
      <c r="J108" s="15"/>
      <c r="K108" s="15"/>
      <c r="L108" s="15"/>
      <c r="M108" s="15"/>
      <c r="N108" s="15"/>
      <c r="O108" s="15"/>
      <c r="P108" s="15"/>
      <c r="Q108" s="15"/>
      <c r="R108" s="15"/>
      <c r="S108" s="15"/>
      <c r="T108" s="15"/>
      <c r="U108" s="15"/>
      <c r="V108" s="15"/>
    </row>
    <row r="109" spans="3:22" x14ac:dyDescent="0.25">
      <c r="C109" s="15"/>
      <c r="D109" s="15"/>
      <c r="E109" s="15"/>
      <c r="F109" s="110"/>
      <c r="G109" s="110"/>
      <c r="H109" s="110"/>
      <c r="I109" s="15"/>
      <c r="J109" s="15"/>
      <c r="K109" s="15"/>
      <c r="L109" s="15"/>
      <c r="M109" s="15"/>
      <c r="N109" s="15"/>
      <c r="O109" s="15"/>
      <c r="P109" s="15"/>
      <c r="Q109" s="15"/>
      <c r="R109" s="15"/>
      <c r="S109" s="15"/>
      <c r="T109" s="15"/>
      <c r="U109" s="15"/>
      <c r="V109" s="15"/>
    </row>
    <row r="110" spans="3:22" x14ac:dyDescent="0.25">
      <c r="C110" s="15"/>
      <c r="D110" s="15"/>
      <c r="E110" s="15"/>
      <c r="F110" s="15"/>
      <c r="G110" s="110"/>
      <c r="H110" s="15"/>
      <c r="I110" s="15"/>
      <c r="J110" s="15"/>
      <c r="K110" s="15"/>
      <c r="L110" s="15"/>
      <c r="M110" s="15"/>
      <c r="N110" s="15"/>
      <c r="O110" s="15"/>
      <c r="P110" s="15"/>
      <c r="Q110" s="15"/>
      <c r="R110" s="15"/>
      <c r="S110" s="15"/>
      <c r="T110" s="15"/>
      <c r="U110" s="15"/>
      <c r="V110" s="15"/>
    </row>
    <row r="111" spans="3:22" x14ac:dyDescent="0.25">
      <c r="C111" s="15"/>
      <c r="D111" s="15"/>
      <c r="E111" s="15"/>
      <c r="F111" s="15"/>
      <c r="G111" s="112"/>
      <c r="H111" s="15"/>
      <c r="I111" s="15"/>
      <c r="J111" s="15"/>
      <c r="K111" s="15"/>
      <c r="L111" s="15"/>
      <c r="M111" s="15"/>
      <c r="N111" s="15"/>
      <c r="O111" s="15"/>
      <c r="P111" s="15"/>
      <c r="Q111" s="15"/>
      <c r="R111" s="15"/>
      <c r="S111" s="15"/>
      <c r="T111" s="15"/>
      <c r="U111" s="15"/>
      <c r="V111" s="15"/>
    </row>
    <row r="112" spans="3:22" x14ac:dyDescent="0.25">
      <c r="C112" s="15"/>
      <c r="D112" s="15"/>
      <c r="E112" s="15"/>
      <c r="F112" s="15"/>
      <c r="G112" s="15"/>
      <c r="H112" s="15"/>
      <c r="I112" s="15"/>
      <c r="J112" s="15"/>
      <c r="K112" s="15"/>
      <c r="L112" s="15"/>
      <c r="M112" s="15"/>
      <c r="N112" s="15"/>
      <c r="O112" s="15"/>
      <c r="P112" s="15"/>
      <c r="Q112" s="15"/>
      <c r="R112" s="15"/>
      <c r="S112" s="15"/>
      <c r="T112" s="15"/>
      <c r="U112" s="15"/>
      <c r="V112" s="15"/>
    </row>
    <row r="113" spans="3:22" x14ac:dyDescent="0.25">
      <c r="C113" s="15"/>
      <c r="D113" s="15"/>
      <c r="E113" s="15"/>
      <c r="F113" s="15"/>
      <c r="G113" s="15"/>
      <c r="H113" s="15"/>
      <c r="I113" s="15"/>
      <c r="J113" s="15"/>
      <c r="K113" s="15"/>
      <c r="L113" s="15"/>
      <c r="M113" s="15"/>
      <c r="N113" s="15"/>
      <c r="O113" s="15"/>
      <c r="P113" s="15"/>
      <c r="Q113" s="15"/>
      <c r="R113" s="15"/>
      <c r="S113" s="15"/>
      <c r="T113" s="15"/>
      <c r="U113" s="15"/>
      <c r="V113" s="15"/>
    </row>
    <row r="114" spans="3:22" x14ac:dyDescent="0.25">
      <c r="C114" s="15"/>
      <c r="D114" s="15"/>
      <c r="E114" s="15"/>
      <c r="F114" s="15"/>
      <c r="G114" s="15"/>
      <c r="H114" s="15"/>
      <c r="I114" s="15"/>
      <c r="J114" s="15"/>
      <c r="K114" s="15"/>
      <c r="L114" s="15"/>
      <c r="M114" s="15"/>
      <c r="N114" s="15"/>
      <c r="O114" s="15"/>
      <c r="P114" s="15"/>
      <c r="Q114" s="15"/>
      <c r="R114" s="15"/>
      <c r="S114" s="15"/>
      <c r="T114" s="15"/>
      <c r="U114" s="15"/>
      <c r="V114" s="15"/>
    </row>
    <row r="115" spans="3:22" x14ac:dyDescent="0.25">
      <c r="C115" s="15"/>
      <c r="D115" s="15"/>
      <c r="E115" s="15"/>
      <c r="F115" s="15"/>
      <c r="G115" s="15"/>
      <c r="H115" s="15"/>
      <c r="I115" s="15"/>
      <c r="J115" s="15"/>
      <c r="K115" s="15"/>
      <c r="L115" s="15"/>
      <c r="M115" s="15"/>
      <c r="N115" s="15"/>
      <c r="O115" s="15"/>
      <c r="P115" s="15"/>
      <c r="Q115" s="15"/>
      <c r="R115" s="15"/>
      <c r="S115" s="15"/>
      <c r="T115" s="15"/>
      <c r="U115" s="15"/>
      <c r="V115" s="15"/>
    </row>
    <row r="116" spans="3:22" x14ac:dyDescent="0.25">
      <c r="C116" s="15"/>
      <c r="D116" s="15"/>
      <c r="E116" s="15"/>
      <c r="F116" s="15"/>
      <c r="G116" s="15"/>
      <c r="H116" s="15"/>
      <c r="I116" s="15"/>
      <c r="J116" s="15"/>
      <c r="K116" s="15"/>
      <c r="L116" s="15"/>
      <c r="M116" s="15"/>
      <c r="N116" s="15"/>
      <c r="O116" s="15"/>
      <c r="P116" s="15"/>
      <c r="Q116" s="15"/>
      <c r="R116" s="15"/>
      <c r="S116" s="15"/>
      <c r="T116" s="15"/>
      <c r="U116" s="15"/>
      <c r="V116" s="15"/>
    </row>
    <row r="117" spans="3:22" x14ac:dyDescent="0.25">
      <c r="C117" s="15"/>
      <c r="D117" s="15"/>
      <c r="E117" s="15"/>
      <c r="F117" s="15"/>
      <c r="G117" s="15"/>
      <c r="H117" s="15"/>
      <c r="I117" s="15"/>
      <c r="J117" s="15"/>
      <c r="K117" s="15"/>
      <c r="L117" s="15"/>
      <c r="M117" s="15"/>
      <c r="N117" s="15"/>
      <c r="O117" s="15"/>
      <c r="P117" s="15"/>
      <c r="Q117" s="15"/>
      <c r="R117" s="15"/>
      <c r="S117" s="15"/>
      <c r="T117" s="15"/>
      <c r="U117" s="15"/>
      <c r="V117" s="15"/>
    </row>
    <row r="118" spans="3:22" x14ac:dyDescent="0.25">
      <c r="C118" s="15"/>
      <c r="D118" s="15"/>
      <c r="E118" s="15"/>
      <c r="F118" s="15"/>
      <c r="G118" s="15"/>
      <c r="H118" s="15"/>
      <c r="I118" s="15"/>
      <c r="J118" s="15"/>
      <c r="K118" s="15"/>
      <c r="L118" s="15"/>
      <c r="M118" s="15"/>
      <c r="N118" s="15"/>
      <c r="O118" s="15"/>
      <c r="P118" s="15"/>
      <c r="Q118" s="15"/>
      <c r="R118" s="15"/>
      <c r="S118" s="15"/>
      <c r="T118" s="15"/>
      <c r="U118" s="15"/>
      <c r="V118" s="15"/>
    </row>
    <row r="119" spans="3:22" x14ac:dyDescent="0.25">
      <c r="C119" s="15"/>
      <c r="D119" s="15"/>
      <c r="E119" s="15"/>
      <c r="F119" s="15"/>
      <c r="G119" s="15"/>
      <c r="H119" s="15"/>
      <c r="I119" s="15"/>
      <c r="J119" s="15"/>
      <c r="K119" s="15"/>
      <c r="L119" s="15"/>
      <c r="M119" s="15"/>
      <c r="N119" s="15"/>
      <c r="O119" s="15"/>
      <c r="P119" s="15"/>
      <c r="Q119" s="15"/>
      <c r="R119" s="15"/>
      <c r="S119" s="15"/>
      <c r="T119" s="15"/>
      <c r="U119" s="15"/>
      <c r="V119" s="15"/>
    </row>
    <row r="120" spans="3:22" x14ac:dyDescent="0.25">
      <c r="C120" s="15"/>
      <c r="D120" s="15"/>
      <c r="E120" s="15"/>
      <c r="F120" s="15"/>
      <c r="G120" s="15"/>
      <c r="H120" s="15"/>
      <c r="I120" s="15"/>
      <c r="J120" s="15"/>
      <c r="K120" s="15"/>
      <c r="L120" s="15"/>
      <c r="M120" s="15"/>
      <c r="N120" s="15"/>
      <c r="O120" s="15"/>
      <c r="P120" s="15"/>
      <c r="Q120" s="15"/>
      <c r="R120" s="15"/>
      <c r="S120" s="15"/>
      <c r="T120" s="15"/>
      <c r="U120" s="15"/>
      <c r="V120" s="15"/>
    </row>
    <row r="121" spans="3:22" x14ac:dyDescent="0.25">
      <c r="C121" s="15"/>
      <c r="D121" s="15"/>
      <c r="E121" s="15"/>
      <c r="F121" s="15"/>
      <c r="G121" s="15"/>
      <c r="H121" s="15"/>
      <c r="I121" s="15"/>
      <c r="J121" s="15"/>
      <c r="K121" s="15"/>
      <c r="L121" s="15"/>
      <c r="M121" s="15"/>
      <c r="N121" s="15"/>
      <c r="O121" s="15"/>
      <c r="P121" s="15"/>
      <c r="Q121" s="15"/>
      <c r="R121" s="15"/>
      <c r="S121" s="15"/>
      <c r="T121" s="15"/>
      <c r="U121" s="15"/>
      <c r="V121" s="15"/>
    </row>
    <row r="122" spans="3:22" x14ac:dyDescent="0.25">
      <c r="C122" s="15"/>
      <c r="D122" s="15"/>
      <c r="E122" s="15"/>
      <c r="F122" s="15"/>
      <c r="G122" s="15"/>
      <c r="H122" s="15"/>
      <c r="I122" s="15"/>
      <c r="J122" s="15"/>
      <c r="K122" s="15"/>
      <c r="L122" s="15"/>
      <c r="M122" s="15"/>
      <c r="N122" s="15"/>
      <c r="O122" s="15"/>
      <c r="P122" s="15"/>
      <c r="Q122" s="15"/>
      <c r="R122" s="15"/>
      <c r="S122" s="15"/>
      <c r="T122" s="15"/>
      <c r="U122" s="15"/>
      <c r="V122" s="15"/>
    </row>
    <row r="123" spans="3:22" x14ac:dyDescent="0.25">
      <c r="C123" s="15"/>
      <c r="D123" s="15"/>
      <c r="E123" s="15"/>
      <c r="F123" s="15"/>
      <c r="G123" s="15"/>
      <c r="H123" s="15"/>
      <c r="I123" s="15"/>
      <c r="J123" s="15"/>
      <c r="K123" s="15"/>
      <c r="L123" s="15"/>
      <c r="M123" s="15"/>
      <c r="N123" s="15"/>
      <c r="O123" s="15"/>
      <c r="P123" s="15"/>
      <c r="Q123" s="15"/>
      <c r="R123" s="15"/>
      <c r="S123" s="15"/>
      <c r="T123" s="15"/>
      <c r="U123" s="15"/>
      <c r="V123" s="15"/>
    </row>
    <row r="124" spans="3:22" x14ac:dyDescent="0.25">
      <c r="C124" s="15"/>
      <c r="D124" s="15"/>
      <c r="E124" s="15"/>
      <c r="F124" s="15"/>
      <c r="G124" s="15"/>
      <c r="H124" s="15"/>
      <c r="I124" s="15"/>
      <c r="J124" s="15"/>
      <c r="K124" s="15"/>
      <c r="L124" s="15"/>
      <c r="M124" s="15"/>
      <c r="N124" s="15"/>
      <c r="O124" s="15"/>
      <c r="P124" s="15"/>
      <c r="Q124" s="15"/>
      <c r="R124" s="15"/>
      <c r="S124" s="15"/>
      <c r="T124" s="15"/>
      <c r="U124" s="15"/>
      <c r="V124" s="15"/>
    </row>
    <row r="125" spans="3:22" x14ac:dyDescent="0.25">
      <c r="C125" s="15"/>
      <c r="D125" s="15"/>
      <c r="E125" s="15"/>
      <c r="F125" s="15"/>
      <c r="G125" s="15"/>
      <c r="H125" s="15"/>
      <c r="I125" s="15"/>
      <c r="J125" s="15"/>
      <c r="K125" s="15"/>
      <c r="L125" s="15"/>
      <c r="M125" s="15"/>
      <c r="N125" s="15"/>
      <c r="O125" s="15"/>
      <c r="P125" s="15"/>
      <c r="Q125" s="15"/>
      <c r="R125" s="15"/>
      <c r="S125" s="15"/>
      <c r="T125" s="15"/>
      <c r="U125" s="15"/>
      <c r="V125" s="15"/>
    </row>
    <row r="126" spans="3:22" x14ac:dyDescent="0.25">
      <c r="C126" s="15"/>
      <c r="D126" s="15"/>
      <c r="E126" s="15"/>
      <c r="F126" s="15"/>
      <c r="G126" s="15"/>
      <c r="H126" s="15"/>
      <c r="I126" s="15"/>
      <c r="J126" s="15"/>
      <c r="K126" s="15"/>
      <c r="L126" s="15"/>
      <c r="M126" s="15"/>
      <c r="N126" s="15"/>
      <c r="O126" s="15"/>
      <c r="P126" s="15"/>
      <c r="Q126" s="15"/>
      <c r="R126" s="15"/>
      <c r="S126" s="15"/>
      <c r="T126" s="15"/>
      <c r="U126" s="15"/>
      <c r="V126" s="15"/>
    </row>
    <row r="127" spans="3:22" x14ac:dyDescent="0.25">
      <c r="C127" s="15"/>
      <c r="D127" s="15"/>
      <c r="E127" s="15"/>
      <c r="F127" s="15"/>
      <c r="G127" s="15"/>
      <c r="H127" s="15"/>
      <c r="I127" s="15"/>
      <c r="J127" s="15"/>
      <c r="K127" s="15"/>
      <c r="L127" s="15"/>
      <c r="M127" s="15"/>
      <c r="N127" s="15"/>
      <c r="O127" s="15"/>
      <c r="P127" s="15"/>
      <c r="Q127" s="15"/>
      <c r="R127" s="15"/>
      <c r="S127" s="15"/>
      <c r="T127" s="15"/>
      <c r="U127" s="15"/>
      <c r="V127" s="15"/>
    </row>
    <row r="128" spans="3:22" x14ac:dyDescent="0.25">
      <c r="C128" s="15"/>
      <c r="D128" s="15"/>
      <c r="E128" s="15"/>
      <c r="F128" s="15"/>
      <c r="G128" s="15"/>
      <c r="H128" s="15"/>
      <c r="I128" s="15"/>
      <c r="J128" s="15"/>
      <c r="K128" s="15"/>
      <c r="L128" s="15"/>
      <c r="M128" s="15"/>
      <c r="N128" s="15"/>
      <c r="O128" s="15"/>
      <c r="P128" s="15"/>
      <c r="Q128" s="15"/>
      <c r="R128" s="15"/>
      <c r="S128" s="15"/>
      <c r="T128" s="15"/>
      <c r="U128" s="15"/>
      <c r="V128" s="15"/>
    </row>
    <row r="129" spans="3:22" x14ac:dyDescent="0.25">
      <c r="C129" s="15"/>
      <c r="D129" s="15"/>
      <c r="E129" s="15"/>
      <c r="F129" s="15"/>
      <c r="G129" s="15"/>
      <c r="H129" s="15"/>
      <c r="I129" s="15"/>
      <c r="J129" s="15"/>
      <c r="K129" s="15"/>
      <c r="L129" s="15"/>
      <c r="M129" s="15"/>
      <c r="N129" s="15"/>
      <c r="O129" s="15"/>
      <c r="P129" s="15"/>
      <c r="Q129" s="15"/>
      <c r="R129" s="15"/>
      <c r="S129" s="15"/>
      <c r="T129" s="15"/>
      <c r="U129" s="15"/>
      <c r="V129" s="15"/>
    </row>
    <row r="130" spans="3:22" x14ac:dyDescent="0.25">
      <c r="C130" s="15"/>
      <c r="D130" s="15"/>
      <c r="E130" s="15"/>
      <c r="F130" s="15"/>
      <c r="G130" s="15"/>
      <c r="H130" s="15"/>
      <c r="I130" s="15"/>
      <c r="J130" s="15"/>
      <c r="K130" s="15"/>
      <c r="L130" s="15"/>
      <c r="M130" s="15"/>
      <c r="N130" s="15"/>
      <c r="O130" s="15"/>
      <c r="P130" s="15"/>
      <c r="Q130" s="15"/>
      <c r="R130" s="15"/>
      <c r="S130" s="15"/>
      <c r="T130" s="15"/>
      <c r="U130" s="15"/>
      <c r="V130" s="15"/>
    </row>
    <row r="131" spans="3:22" x14ac:dyDescent="0.25">
      <c r="C131" s="15"/>
      <c r="D131" s="15"/>
      <c r="E131" s="15"/>
      <c r="F131" s="15"/>
      <c r="G131" s="15"/>
      <c r="H131" s="15"/>
      <c r="I131" s="15"/>
      <c r="J131" s="15"/>
      <c r="K131" s="15"/>
      <c r="L131" s="15"/>
      <c r="M131" s="15"/>
      <c r="N131" s="15"/>
      <c r="O131" s="15"/>
      <c r="P131" s="15"/>
      <c r="Q131" s="15"/>
      <c r="R131" s="15"/>
      <c r="S131" s="15"/>
      <c r="T131" s="15"/>
      <c r="U131" s="15"/>
      <c r="V131" s="15"/>
    </row>
    <row r="132" spans="3:22" x14ac:dyDescent="0.25">
      <c r="C132" s="15"/>
      <c r="D132" s="15"/>
      <c r="E132" s="15"/>
      <c r="F132" s="15"/>
      <c r="G132" s="15"/>
      <c r="H132" s="15"/>
      <c r="I132" s="15"/>
      <c r="J132" s="15"/>
      <c r="K132" s="15"/>
      <c r="L132" s="15"/>
      <c r="M132" s="15"/>
      <c r="N132" s="15"/>
      <c r="O132" s="15"/>
      <c r="P132" s="15"/>
      <c r="Q132" s="15"/>
      <c r="R132" s="15"/>
      <c r="S132" s="15"/>
      <c r="T132" s="15"/>
      <c r="U132" s="15"/>
      <c r="V132" s="15"/>
    </row>
    <row r="133" spans="3:22" x14ac:dyDescent="0.25">
      <c r="C133" s="15"/>
      <c r="D133" s="15"/>
      <c r="E133" s="15"/>
      <c r="F133" s="15"/>
      <c r="G133" s="15"/>
      <c r="H133" s="15"/>
      <c r="I133" s="15"/>
      <c r="J133" s="15"/>
      <c r="K133" s="15"/>
      <c r="L133" s="15"/>
      <c r="M133" s="15"/>
      <c r="N133" s="15"/>
      <c r="O133" s="15"/>
      <c r="P133" s="15"/>
      <c r="Q133" s="15"/>
      <c r="R133" s="15"/>
      <c r="S133" s="15"/>
      <c r="T133" s="15"/>
      <c r="U133" s="15"/>
      <c r="V133" s="15"/>
    </row>
    <row r="134" spans="3:22" x14ac:dyDescent="0.25">
      <c r="C134" s="15"/>
      <c r="D134" s="15"/>
      <c r="E134" s="15"/>
      <c r="F134" s="15"/>
      <c r="G134" s="15"/>
      <c r="H134" s="15"/>
      <c r="I134" s="15"/>
      <c r="J134" s="15"/>
      <c r="K134" s="15"/>
      <c r="L134" s="15"/>
      <c r="M134" s="15"/>
      <c r="N134" s="15"/>
      <c r="O134" s="15"/>
      <c r="P134" s="15"/>
      <c r="Q134" s="15"/>
      <c r="R134" s="15"/>
      <c r="S134" s="15"/>
      <c r="T134" s="15"/>
      <c r="U134" s="15"/>
      <c r="V134" s="15"/>
    </row>
    <row r="135" spans="3:22" ht="87" customHeight="1" x14ac:dyDescent="0.25">
      <c r="C135" s="15"/>
      <c r="D135" s="15"/>
      <c r="E135" s="15"/>
      <c r="F135" s="15"/>
      <c r="G135" s="15"/>
      <c r="H135" s="15"/>
      <c r="I135" s="15"/>
      <c r="J135" s="15"/>
      <c r="K135" s="15"/>
      <c r="L135" s="15"/>
      <c r="M135" s="15"/>
      <c r="N135" s="15"/>
      <c r="O135" s="15"/>
      <c r="P135" s="15"/>
      <c r="Q135" s="15"/>
      <c r="R135" s="15"/>
      <c r="S135" s="15"/>
      <c r="T135" s="15"/>
      <c r="U135" s="15"/>
      <c r="V135" s="15"/>
    </row>
    <row r="136" spans="3:22" x14ac:dyDescent="0.25">
      <c r="C136" s="15"/>
      <c r="D136" s="15"/>
      <c r="E136" s="15"/>
      <c r="F136" s="15"/>
      <c r="G136" s="15"/>
      <c r="H136" s="15"/>
      <c r="I136" s="15"/>
      <c r="J136" s="15"/>
      <c r="K136" s="15"/>
      <c r="L136" s="15"/>
      <c r="M136" s="15"/>
      <c r="N136" s="15"/>
      <c r="O136" s="15"/>
      <c r="P136" s="15"/>
      <c r="Q136" s="15"/>
      <c r="R136" s="15"/>
      <c r="S136" s="15"/>
      <c r="T136" s="15"/>
      <c r="U136" s="15"/>
      <c r="V136" s="15"/>
    </row>
    <row r="137" spans="3:22" x14ac:dyDescent="0.25">
      <c r="C137" s="15"/>
      <c r="D137" s="15"/>
      <c r="E137" s="15"/>
      <c r="F137" s="15"/>
      <c r="G137" s="15"/>
      <c r="H137" s="15"/>
      <c r="I137" s="15"/>
      <c r="J137" s="15"/>
      <c r="K137" s="15"/>
      <c r="L137" s="15"/>
      <c r="M137" s="15"/>
      <c r="N137" s="15"/>
      <c r="O137" s="15"/>
      <c r="P137" s="15"/>
      <c r="Q137" s="15"/>
      <c r="R137" s="15"/>
      <c r="S137" s="15"/>
      <c r="T137" s="15"/>
      <c r="U137" s="15"/>
      <c r="V137" s="15"/>
    </row>
    <row r="138" spans="3:22" x14ac:dyDescent="0.25">
      <c r="C138" s="15"/>
      <c r="D138" s="15"/>
      <c r="E138" s="15"/>
      <c r="F138" s="15"/>
      <c r="G138" s="15"/>
      <c r="H138" s="15"/>
      <c r="I138" s="15"/>
      <c r="J138" s="15"/>
      <c r="K138" s="15"/>
      <c r="L138" s="15"/>
      <c r="M138" s="15"/>
      <c r="N138" s="15"/>
      <c r="O138" s="15"/>
      <c r="P138" s="15"/>
      <c r="Q138" s="15"/>
      <c r="R138" s="15"/>
      <c r="S138" s="15"/>
      <c r="T138" s="15"/>
      <c r="U138" s="15"/>
      <c r="V138" s="15"/>
    </row>
    <row r="139" spans="3:22" x14ac:dyDescent="0.25">
      <c r="C139" s="15"/>
      <c r="D139" s="15"/>
      <c r="E139" s="15"/>
      <c r="F139" s="15"/>
      <c r="G139" s="15"/>
      <c r="H139" s="15"/>
      <c r="I139" s="15"/>
      <c r="J139" s="15"/>
      <c r="K139" s="15"/>
      <c r="L139" s="15"/>
      <c r="M139" s="15"/>
      <c r="N139" s="15"/>
      <c r="O139" s="15"/>
      <c r="P139" s="15"/>
      <c r="Q139" s="15"/>
      <c r="R139" s="15"/>
      <c r="S139" s="15"/>
      <c r="T139" s="15"/>
      <c r="U139" s="15"/>
      <c r="V139" s="15"/>
    </row>
    <row r="140" spans="3:22" x14ac:dyDescent="0.25">
      <c r="C140" s="15"/>
      <c r="D140" s="15"/>
      <c r="E140" s="15"/>
      <c r="F140" s="15"/>
      <c r="G140" s="15"/>
      <c r="H140" s="15"/>
      <c r="I140" s="15"/>
      <c r="J140" s="15"/>
      <c r="K140" s="15"/>
      <c r="L140" s="15"/>
      <c r="M140" s="15"/>
      <c r="N140" s="15"/>
      <c r="O140" s="15"/>
      <c r="P140" s="15"/>
      <c r="Q140" s="15"/>
      <c r="R140" s="15"/>
      <c r="S140" s="15"/>
      <c r="T140" s="15"/>
      <c r="U140" s="15"/>
      <c r="V140" s="15"/>
    </row>
    <row r="141" spans="3:22" x14ac:dyDescent="0.25">
      <c r="C141" s="15"/>
      <c r="D141" s="15"/>
      <c r="E141" s="15"/>
      <c r="F141" s="15"/>
      <c r="G141" s="15"/>
      <c r="H141" s="15"/>
      <c r="I141" s="15"/>
      <c r="J141" s="15"/>
      <c r="K141" s="15"/>
      <c r="L141" s="15"/>
      <c r="M141" s="15"/>
      <c r="N141" s="15"/>
      <c r="O141" s="15"/>
      <c r="P141" s="15"/>
      <c r="Q141" s="15"/>
      <c r="R141" s="15"/>
      <c r="S141" s="15"/>
      <c r="T141" s="15"/>
      <c r="U141" s="15"/>
      <c r="V141" s="15"/>
    </row>
    <row r="142" spans="3:22" x14ac:dyDescent="0.25">
      <c r="C142" s="15"/>
      <c r="D142" s="15"/>
      <c r="E142" s="15"/>
      <c r="F142" s="15"/>
      <c r="G142" s="15"/>
      <c r="H142" s="15"/>
      <c r="I142" s="15"/>
      <c r="J142" s="15"/>
      <c r="K142" s="15"/>
      <c r="L142" s="15"/>
      <c r="M142" s="15"/>
      <c r="N142" s="15"/>
      <c r="O142" s="15"/>
      <c r="P142" s="15"/>
      <c r="Q142" s="15"/>
      <c r="R142" s="15"/>
      <c r="S142" s="15"/>
      <c r="T142" s="15"/>
      <c r="U142" s="15"/>
      <c r="V142" s="15"/>
    </row>
    <row r="143" spans="3:22" x14ac:dyDescent="0.25">
      <c r="C143" s="15"/>
      <c r="D143" s="15"/>
      <c r="E143" s="15"/>
      <c r="F143" s="15"/>
      <c r="G143" s="15"/>
      <c r="H143" s="15"/>
      <c r="I143" s="15"/>
      <c r="J143" s="15"/>
      <c r="K143" s="15"/>
      <c r="L143" s="15"/>
      <c r="M143" s="15"/>
      <c r="N143" s="15"/>
      <c r="O143" s="15"/>
      <c r="P143" s="15"/>
      <c r="Q143" s="15"/>
      <c r="R143" s="15"/>
      <c r="S143" s="15"/>
      <c r="T143" s="15"/>
      <c r="U143" s="15"/>
      <c r="V143" s="15"/>
    </row>
    <row r="144" spans="3:22" x14ac:dyDescent="0.25">
      <c r="C144" s="15"/>
      <c r="D144" s="15"/>
      <c r="E144" s="15"/>
      <c r="F144" s="15"/>
      <c r="G144" s="15"/>
      <c r="H144" s="15"/>
      <c r="I144" s="15"/>
      <c r="J144" s="15"/>
      <c r="K144" s="15"/>
      <c r="L144" s="15"/>
      <c r="M144" s="15"/>
      <c r="N144" s="15"/>
      <c r="O144" s="15"/>
      <c r="P144" s="15"/>
      <c r="Q144" s="15"/>
      <c r="R144" s="15"/>
      <c r="S144" s="15"/>
      <c r="T144" s="15"/>
      <c r="U144" s="15"/>
      <c r="V144" s="15"/>
    </row>
    <row r="145" spans="3:22" x14ac:dyDescent="0.25">
      <c r="C145" s="15"/>
      <c r="D145" s="15"/>
      <c r="E145" s="15"/>
      <c r="F145" s="15"/>
      <c r="G145" s="15"/>
      <c r="H145" s="15"/>
      <c r="I145" s="15"/>
      <c r="J145" s="15"/>
      <c r="K145" s="15"/>
      <c r="L145" s="15"/>
      <c r="M145" s="15"/>
      <c r="N145" s="15"/>
      <c r="O145" s="15"/>
      <c r="P145" s="15"/>
      <c r="Q145" s="15"/>
      <c r="R145" s="15"/>
      <c r="S145" s="15"/>
      <c r="T145" s="15"/>
      <c r="U145" s="15"/>
      <c r="V145" s="15"/>
    </row>
    <row r="146" spans="3:22" x14ac:dyDescent="0.25">
      <c r="C146" s="15"/>
      <c r="D146" s="15"/>
      <c r="E146" s="15"/>
      <c r="F146" s="15"/>
      <c r="G146" s="15"/>
      <c r="H146" s="15"/>
      <c r="I146" s="15"/>
      <c r="J146" s="15"/>
      <c r="K146" s="15"/>
      <c r="L146" s="15"/>
      <c r="M146" s="15"/>
      <c r="N146" s="15"/>
      <c r="O146" s="15"/>
      <c r="P146" s="15"/>
      <c r="Q146" s="15"/>
      <c r="R146" s="15"/>
      <c r="S146" s="15"/>
      <c r="T146" s="15"/>
      <c r="U146" s="15"/>
      <c r="V146" s="15"/>
    </row>
    <row r="147" spans="3:22" x14ac:dyDescent="0.25">
      <c r="C147" s="15"/>
      <c r="D147" s="15"/>
      <c r="E147" s="15"/>
      <c r="F147" s="15"/>
      <c r="G147" s="15"/>
      <c r="H147" s="15"/>
      <c r="I147" s="15"/>
      <c r="J147" s="15"/>
      <c r="K147" s="15"/>
      <c r="L147" s="15"/>
      <c r="M147" s="15"/>
      <c r="N147" s="15"/>
      <c r="O147" s="15"/>
      <c r="P147" s="15"/>
      <c r="Q147" s="15"/>
      <c r="R147" s="15"/>
      <c r="S147" s="15"/>
      <c r="T147" s="15"/>
      <c r="U147" s="15"/>
      <c r="V147" s="15"/>
    </row>
    <row r="148" spans="3:22" x14ac:dyDescent="0.25">
      <c r="C148" s="15"/>
      <c r="D148" s="15"/>
      <c r="E148" s="15"/>
      <c r="F148" s="15"/>
      <c r="G148" s="15"/>
      <c r="H148" s="15"/>
      <c r="I148" s="15"/>
      <c r="J148" s="15"/>
      <c r="K148" s="15"/>
      <c r="L148" s="15"/>
      <c r="M148" s="15"/>
      <c r="N148" s="15"/>
      <c r="O148" s="15"/>
      <c r="P148" s="15"/>
      <c r="Q148" s="15"/>
      <c r="R148" s="15"/>
      <c r="S148" s="15"/>
      <c r="T148" s="15"/>
      <c r="U148" s="15"/>
      <c r="V148" s="15"/>
    </row>
    <row r="149" spans="3:22" x14ac:dyDescent="0.25">
      <c r="C149" s="15"/>
      <c r="D149" s="15"/>
      <c r="E149" s="15"/>
      <c r="F149" s="15"/>
      <c r="G149" s="15"/>
      <c r="H149" s="15"/>
      <c r="I149" s="15"/>
      <c r="J149" s="15"/>
      <c r="K149" s="15"/>
      <c r="L149" s="15"/>
      <c r="M149" s="15"/>
      <c r="N149" s="15"/>
      <c r="O149" s="15"/>
      <c r="P149" s="15"/>
      <c r="Q149" s="15"/>
      <c r="R149" s="15"/>
      <c r="S149" s="15"/>
      <c r="T149" s="15"/>
      <c r="U149" s="15"/>
      <c r="V149" s="15"/>
    </row>
    <row r="150" spans="3:22" x14ac:dyDescent="0.25">
      <c r="C150" s="15"/>
      <c r="D150" s="15"/>
      <c r="E150" s="15"/>
      <c r="F150" s="15"/>
      <c r="G150" s="15"/>
      <c r="H150" s="15"/>
      <c r="I150" s="15"/>
      <c r="J150" s="15"/>
      <c r="K150" s="15"/>
      <c r="L150" s="15"/>
      <c r="M150" s="15"/>
      <c r="N150" s="15"/>
      <c r="O150" s="15"/>
      <c r="P150" s="15"/>
      <c r="Q150" s="15"/>
      <c r="R150" s="15"/>
      <c r="S150" s="15"/>
      <c r="T150" s="15"/>
      <c r="U150" s="15"/>
      <c r="V150" s="15"/>
    </row>
    <row r="151" spans="3:22" x14ac:dyDescent="0.25">
      <c r="C151" s="15"/>
      <c r="D151" s="15"/>
      <c r="E151" s="15"/>
      <c r="F151" s="15"/>
      <c r="G151" s="15"/>
      <c r="H151" s="15"/>
      <c r="I151" s="15"/>
      <c r="J151" s="15"/>
      <c r="K151" s="15"/>
      <c r="L151" s="15"/>
      <c r="M151" s="15"/>
      <c r="N151" s="15"/>
      <c r="O151" s="15"/>
      <c r="P151" s="15"/>
      <c r="Q151" s="15"/>
      <c r="R151" s="15"/>
      <c r="S151" s="15"/>
      <c r="T151" s="15"/>
      <c r="U151" s="15"/>
      <c r="V151" s="15"/>
    </row>
    <row r="152" spans="3:22" x14ac:dyDescent="0.25">
      <c r="C152" s="15"/>
      <c r="D152" s="15"/>
      <c r="E152" s="15"/>
      <c r="F152" s="15"/>
      <c r="G152" s="15"/>
      <c r="H152" s="15"/>
      <c r="I152" s="15"/>
      <c r="J152" s="15"/>
      <c r="K152" s="15"/>
      <c r="L152" s="15"/>
      <c r="M152" s="15"/>
      <c r="N152" s="15"/>
      <c r="O152" s="15"/>
      <c r="P152" s="15"/>
      <c r="Q152" s="15"/>
      <c r="R152" s="15"/>
      <c r="S152" s="15"/>
      <c r="T152" s="15"/>
      <c r="U152" s="15"/>
      <c r="V152" s="15"/>
    </row>
  </sheetData>
  <sheetProtection sheet="1" formatCells="0" formatColumns="0" formatRows="0" insertColumns="0" insertRows="0" insertHyperlinks="0" deleteColumns="0" deleteRows="0" sort="0" autoFilter="0" pivotTables="0"/>
  <pageMargins left="0.7" right="0.7" top="0.75" bottom="0.75" header="0.3" footer="0.3"/>
  <pageSetup orientation="portrait" r:id="rId1"/>
  <headerFooter>
    <oddFooter>&amp;C&amp;1#&amp;"Calibri"&amp;6&amp;KC0C0C0Sensitivity: Public (C4)</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1:V27"/>
  <sheetViews>
    <sheetView showGridLines="0" topLeftCell="F5" zoomScale="55" zoomScaleNormal="55" workbookViewId="0">
      <pane ySplit="1" topLeftCell="A12" activePane="bottomLeft" state="frozen"/>
      <selection activeCell="F5" sqref="F5"/>
      <selection pane="bottomLeft" activeCell="T32" sqref="T32"/>
    </sheetView>
  </sheetViews>
  <sheetFormatPr defaultRowHeight="15.75" x14ac:dyDescent="0.25"/>
  <cols>
    <col min="1" max="5" width="0" style="149" hidden="1" customWidth="1"/>
    <col min="6" max="6" width="48.5703125" style="64" customWidth="1"/>
    <col min="7" max="7" width="30.7109375" customWidth="1"/>
    <col min="8" max="8" width="22.7109375" customWidth="1"/>
    <col min="9" max="9" width="19.140625" customWidth="1"/>
    <col min="10" max="19" width="15.7109375" customWidth="1"/>
    <col min="20" max="20" width="22.7109375" customWidth="1"/>
    <col min="21" max="21" width="22.42578125" customWidth="1"/>
    <col min="22" max="22" width="16" customWidth="1"/>
  </cols>
  <sheetData>
    <row r="11" spans="6:22" ht="30" customHeight="1" x14ac:dyDescent="0.25">
      <c r="F11" s="150" t="s">
        <v>27</v>
      </c>
      <c r="G11" s="23"/>
      <c r="H11" s="23"/>
      <c r="I11" s="23"/>
      <c r="J11" s="23"/>
      <c r="K11" s="160"/>
      <c r="L11" s="160"/>
      <c r="M11" s="160"/>
      <c r="N11" s="160"/>
      <c r="O11" s="160"/>
      <c r="P11" s="160"/>
      <c r="Q11" s="160"/>
      <c r="R11" s="160"/>
      <c r="S11" s="160"/>
    </row>
    <row r="12" spans="6:22" ht="17.25" thickBot="1" x14ac:dyDescent="0.35">
      <c r="F12" s="151"/>
      <c r="G12" s="24"/>
      <c r="H12" s="24"/>
      <c r="I12" s="24"/>
      <c r="J12" s="24"/>
      <c r="K12" s="24"/>
    </row>
    <row r="13" spans="6:22" ht="30.75" customHeight="1" x14ac:dyDescent="0.3">
      <c r="F13" s="40"/>
      <c r="G13" s="41" t="s">
        <v>1</v>
      </c>
      <c r="H13" s="161" t="s">
        <v>2</v>
      </c>
      <c r="I13" s="162"/>
      <c r="J13" s="163"/>
      <c r="K13" s="161" t="s">
        <v>24</v>
      </c>
      <c r="L13" s="162"/>
      <c r="M13" s="163"/>
      <c r="N13" s="161" t="s">
        <v>25</v>
      </c>
      <c r="O13" s="162"/>
      <c r="P13" s="163"/>
      <c r="Q13" s="161" t="s">
        <v>92</v>
      </c>
      <c r="R13" s="162"/>
      <c r="S13" s="163"/>
      <c r="T13" s="161" t="s">
        <v>119</v>
      </c>
      <c r="U13" s="162"/>
      <c r="V13" s="163"/>
    </row>
    <row r="14" spans="6:22" ht="21" customHeight="1" x14ac:dyDescent="0.3">
      <c r="F14" s="46" t="s">
        <v>31</v>
      </c>
      <c r="G14" s="45"/>
      <c r="H14" s="26" t="s">
        <v>28</v>
      </c>
      <c r="I14" s="26" t="s">
        <v>29</v>
      </c>
      <c r="J14" s="26" t="s">
        <v>30</v>
      </c>
      <c r="K14" s="26" t="s">
        <v>28</v>
      </c>
      <c r="L14" s="26" t="s">
        <v>29</v>
      </c>
      <c r="M14" s="26" t="s">
        <v>30</v>
      </c>
      <c r="N14" s="26" t="s">
        <v>28</v>
      </c>
      <c r="O14" s="26" t="s">
        <v>29</v>
      </c>
      <c r="P14" s="26" t="s">
        <v>30</v>
      </c>
      <c r="Q14" s="26" t="s">
        <v>28</v>
      </c>
      <c r="R14" s="26" t="s">
        <v>29</v>
      </c>
      <c r="S14" s="26" t="s">
        <v>30</v>
      </c>
      <c r="T14" s="117" t="s">
        <v>28</v>
      </c>
      <c r="U14" s="117" t="s">
        <v>29</v>
      </c>
      <c r="V14" s="117" t="s">
        <v>30</v>
      </c>
    </row>
    <row r="15" spans="6:22" ht="36.75" customHeight="1" x14ac:dyDescent="0.3">
      <c r="F15" s="42" t="s">
        <v>44</v>
      </c>
      <c r="G15" s="32" t="s">
        <v>33</v>
      </c>
      <c r="H15" s="32">
        <v>4097</v>
      </c>
      <c r="I15" s="32">
        <v>324</v>
      </c>
      <c r="J15" s="71">
        <v>4421</v>
      </c>
      <c r="K15" s="32">
        <v>4035</v>
      </c>
      <c r="L15" s="32">
        <v>363</v>
      </c>
      <c r="M15" s="71">
        <f>K15+L15</f>
        <v>4398</v>
      </c>
      <c r="N15" s="32">
        <v>3823</v>
      </c>
      <c r="O15" s="32">
        <v>376</v>
      </c>
      <c r="P15" s="71">
        <v>4199</v>
      </c>
      <c r="Q15" s="32">
        <v>3771</v>
      </c>
      <c r="R15" s="32">
        <v>427</v>
      </c>
      <c r="S15" s="71">
        <f>Q15+R15</f>
        <v>4198</v>
      </c>
      <c r="T15" s="118">
        <v>3318</v>
      </c>
      <c r="U15" s="121">
        <v>401</v>
      </c>
      <c r="V15" s="124">
        <v>3719</v>
      </c>
    </row>
    <row r="16" spans="6:22" ht="21" customHeight="1" x14ac:dyDescent="0.3">
      <c r="F16" s="42" t="s">
        <v>34</v>
      </c>
      <c r="G16" s="32" t="s">
        <v>33</v>
      </c>
      <c r="H16" s="32">
        <v>13049</v>
      </c>
      <c r="I16" s="32">
        <v>106</v>
      </c>
      <c r="J16" s="71">
        <v>13155</v>
      </c>
      <c r="K16" s="32">
        <v>15149</v>
      </c>
      <c r="L16" s="32">
        <v>113</v>
      </c>
      <c r="M16" s="71">
        <f t="shared" ref="M16:M17" si="0">K16+L16</f>
        <v>15262</v>
      </c>
      <c r="N16" s="32">
        <v>17268</v>
      </c>
      <c r="O16" s="32">
        <v>116</v>
      </c>
      <c r="P16" s="71">
        <v>17384</v>
      </c>
      <c r="Q16" s="32">
        <v>14818</v>
      </c>
      <c r="R16" s="32">
        <v>136</v>
      </c>
      <c r="S16" s="71">
        <f>Q16+R16</f>
        <v>14954</v>
      </c>
      <c r="T16" s="118">
        <v>18154</v>
      </c>
      <c r="U16" s="121">
        <v>132</v>
      </c>
      <c r="V16" s="124">
        <v>18286</v>
      </c>
    </row>
    <row r="17" spans="6:22" ht="21" customHeight="1" x14ac:dyDescent="0.3">
      <c r="F17" s="42" t="s">
        <v>35</v>
      </c>
      <c r="G17" s="32" t="s">
        <v>33</v>
      </c>
      <c r="H17" s="32">
        <v>117</v>
      </c>
      <c r="I17" s="32">
        <v>32</v>
      </c>
      <c r="J17" s="71">
        <v>149</v>
      </c>
      <c r="K17" s="32">
        <v>348</v>
      </c>
      <c r="L17" s="32">
        <v>108</v>
      </c>
      <c r="M17" s="71">
        <f t="shared" si="0"/>
        <v>456</v>
      </c>
      <c r="N17" s="32">
        <v>313</v>
      </c>
      <c r="O17" s="32">
        <v>81</v>
      </c>
      <c r="P17" s="71">
        <f>N17+O17</f>
        <v>394</v>
      </c>
      <c r="Q17" s="32">
        <v>443</v>
      </c>
      <c r="R17" s="32">
        <v>129</v>
      </c>
      <c r="S17" s="71">
        <f>Q17+R17</f>
        <v>572</v>
      </c>
      <c r="T17" s="118">
        <v>236</v>
      </c>
      <c r="U17" s="121">
        <v>71</v>
      </c>
      <c r="V17" s="124">
        <v>307</v>
      </c>
    </row>
    <row r="18" spans="6:22" ht="21" customHeight="1" x14ac:dyDescent="0.3">
      <c r="F18" s="42" t="s">
        <v>36</v>
      </c>
      <c r="G18" s="32" t="s">
        <v>37</v>
      </c>
      <c r="H18" s="32"/>
      <c r="I18" s="32"/>
      <c r="J18" s="72">
        <f>J17/J15</f>
        <v>3.3702782175978288E-2</v>
      </c>
      <c r="K18" s="44"/>
      <c r="L18" s="44"/>
      <c r="M18" s="72">
        <f>M17/M15</f>
        <v>0.10368349249658936</v>
      </c>
      <c r="N18" s="44"/>
      <c r="O18" s="44"/>
      <c r="P18" s="72">
        <f>P17/P15</f>
        <v>9.3831864729697553E-2</v>
      </c>
      <c r="Q18" s="44"/>
      <c r="R18" s="44"/>
      <c r="S18" s="72">
        <f>S17/S15</f>
        <v>0.13625535969509289</v>
      </c>
      <c r="T18" s="119"/>
      <c r="U18" s="122"/>
      <c r="V18" s="125">
        <v>8.5237967195482656E-2</v>
      </c>
    </row>
    <row r="19" spans="6:22" ht="21" customHeight="1" x14ac:dyDescent="0.3">
      <c r="F19" s="47" t="s">
        <v>38</v>
      </c>
      <c r="G19" s="29"/>
      <c r="H19" s="29"/>
      <c r="I19" s="29"/>
      <c r="J19" s="71"/>
      <c r="K19" s="29"/>
      <c r="L19" s="29"/>
      <c r="M19" s="71"/>
      <c r="N19" s="29"/>
      <c r="O19" s="29"/>
      <c r="P19" s="71"/>
      <c r="Q19" s="29"/>
      <c r="R19" s="29"/>
      <c r="S19" s="71"/>
      <c r="T19" s="120"/>
      <c r="U19" s="123"/>
      <c r="V19" s="124"/>
    </row>
    <row r="20" spans="6:22" ht="21" customHeight="1" x14ac:dyDescent="0.25">
      <c r="F20" s="43" t="s">
        <v>39</v>
      </c>
      <c r="G20" s="32" t="s">
        <v>33</v>
      </c>
      <c r="H20" s="32">
        <v>1</v>
      </c>
      <c r="I20" s="32">
        <v>0</v>
      </c>
      <c r="J20" s="71">
        <v>1</v>
      </c>
      <c r="K20" s="32">
        <v>1</v>
      </c>
      <c r="L20" s="32">
        <v>1</v>
      </c>
      <c r="M20" s="71">
        <f>SUM(K20:L20)</f>
        <v>2</v>
      </c>
      <c r="N20" s="32">
        <v>0</v>
      </c>
      <c r="O20" s="32">
        <v>1</v>
      </c>
      <c r="P20" s="71">
        <f>SUM(N20:O20)</f>
        <v>1</v>
      </c>
      <c r="Q20" s="32">
        <v>0</v>
      </c>
      <c r="R20" s="32">
        <v>0</v>
      </c>
      <c r="S20" s="71">
        <f>SUM(Q20:R20)</f>
        <v>0</v>
      </c>
      <c r="T20" s="121">
        <v>0</v>
      </c>
      <c r="U20" s="121">
        <v>0</v>
      </c>
      <c r="V20" s="124">
        <v>0</v>
      </c>
    </row>
    <row r="21" spans="6:22" ht="21" customHeight="1" x14ac:dyDescent="0.25">
      <c r="F21" s="43" t="s">
        <v>40</v>
      </c>
      <c r="G21" s="32" t="s">
        <v>33</v>
      </c>
      <c r="H21" s="32">
        <v>114</v>
      </c>
      <c r="I21" s="32">
        <v>30</v>
      </c>
      <c r="J21" s="71">
        <v>144</v>
      </c>
      <c r="K21" s="32">
        <v>287</v>
      </c>
      <c r="L21" s="32">
        <v>102</v>
      </c>
      <c r="M21" s="71">
        <f t="shared" ref="M21:M23" si="1">SUM(K21:L21)</f>
        <v>389</v>
      </c>
      <c r="N21" s="32">
        <v>284</v>
      </c>
      <c r="O21" s="32">
        <v>75</v>
      </c>
      <c r="P21" s="71">
        <f t="shared" ref="P21:P23" si="2">SUM(N21:O21)</f>
        <v>359</v>
      </c>
      <c r="Q21" s="32">
        <v>404</v>
      </c>
      <c r="R21" s="32">
        <v>127</v>
      </c>
      <c r="S21" s="71">
        <f t="shared" ref="S21:S23" si="3">SUM(Q21:R21)</f>
        <v>531</v>
      </c>
      <c r="T21" s="121">
        <v>143</v>
      </c>
      <c r="U21" s="121">
        <v>57</v>
      </c>
      <c r="V21" s="124">
        <v>200</v>
      </c>
    </row>
    <row r="22" spans="6:22" ht="21" customHeight="1" x14ac:dyDescent="0.25">
      <c r="F22" s="43" t="s">
        <v>41</v>
      </c>
      <c r="G22" s="32" t="s">
        <v>33</v>
      </c>
      <c r="H22" s="32">
        <v>1</v>
      </c>
      <c r="I22" s="32">
        <v>2</v>
      </c>
      <c r="J22" s="71">
        <v>3</v>
      </c>
      <c r="K22" s="32">
        <v>46</v>
      </c>
      <c r="L22" s="32">
        <v>5</v>
      </c>
      <c r="M22" s="71">
        <f t="shared" si="1"/>
        <v>51</v>
      </c>
      <c r="N22" s="32">
        <v>23</v>
      </c>
      <c r="O22" s="32">
        <v>4</v>
      </c>
      <c r="P22" s="71">
        <f t="shared" si="2"/>
        <v>27</v>
      </c>
      <c r="Q22" s="32">
        <v>27</v>
      </c>
      <c r="R22" s="32">
        <v>2</v>
      </c>
      <c r="S22" s="71">
        <f t="shared" si="3"/>
        <v>29</v>
      </c>
      <c r="T22" s="121">
        <v>90</v>
      </c>
      <c r="U22" s="121">
        <v>13</v>
      </c>
      <c r="V22" s="124">
        <v>103</v>
      </c>
    </row>
    <row r="23" spans="6:22" ht="21" customHeight="1" x14ac:dyDescent="0.25">
      <c r="F23" s="43" t="s">
        <v>42</v>
      </c>
      <c r="G23" s="32" t="s">
        <v>33</v>
      </c>
      <c r="H23" s="32">
        <v>1</v>
      </c>
      <c r="I23" s="32">
        <v>0</v>
      </c>
      <c r="J23" s="71">
        <v>1</v>
      </c>
      <c r="K23" s="32">
        <v>14</v>
      </c>
      <c r="L23" s="32">
        <v>0</v>
      </c>
      <c r="M23" s="71">
        <f t="shared" si="1"/>
        <v>14</v>
      </c>
      <c r="N23" s="32">
        <v>6</v>
      </c>
      <c r="O23" s="32">
        <v>1</v>
      </c>
      <c r="P23" s="71">
        <f t="shared" si="2"/>
        <v>7</v>
      </c>
      <c r="Q23" s="32">
        <v>12</v>
      </c>
      <c r="R23" s="32">
        <v>0</v>
      </c>
      <c r="S23" s="71">
        <f t="shared" si="3"/>
        <v>12</v>
      </c>
      <c r="T23" s="121">
        <v>3</v>
      </c>
      <c r="U23" s="121">
        <v>1</v>
      </c>
      <c r="V23" s="124">
        <v>4</v>
      </c>
    </row>
    <row r="24" spans="6:22" ht="21" customHeight="1" x14ac:dyDescent="0.3">
      <c r="F24" s="42" t="s">
        <v>43</v>
      </c>
      <c r="G24" s="32" t="s">
        <v>37</v>
      </c>
      <c r="H24" s="32"/>
      <c r="I24" s="32"/>
      <c r="J24" s="73">
        <v>0.1028</v>
      </c>
      <c r="K24" s="32"/>
      <c r="L24" s="32"/>
      <c r="M24" s="73">
        <v>0.1019</v>
      </c>
      <c r="N24" s="32"/>
      <c r="O24" s="32"/>
      <c r="P24" s="73">
        <v>0.16719999999999999</v>
      </c>
      <c r="Q24" s="32"/>
      <c r="R24" s="32"/>
      <c r="S24" s="73">
        <v>0.1341</v>
      </c>
      <c r="T24" s="118"/>
      <c r="U24" s="121"/>
      <c r="V24" s="126">
        <v>0.193</v>
      </c>
    </row>
    <row r="25" spans="6:22" ht="21" customHeight="1" x14ac:dyDescent="0.3">
      <c r="F25" s="47" t="s">
        <v>104</v>
      </c>
      <c r="G25" s="29"/>
      <c r="H25" s="29"/>
      <c r="I25" s="29"/>
      <c r="J25" s="71"/>
      <c r="K25" s="29"/>
      <c r="L25" s="29"/>
      <c r="M25" s="71"/>
      <c r="N25" s="29"/>
      <c r="O25" s="29"/>
      <c r="P25" s="71"/>
      <c r="Q25" s="29"/>
      <c r="R25" s="29"/>
      <c r="S25" s="71"/>
      <c r="T25" s="120"/>
      <c r="U25" s="123"/>
      <c r="V25" s="124"/>
    </row>
    <row r="26" spans="6:22" ht="21" customHeight="1" x14ac:dyDescent="0.25">
      <c r="F26" s="43" t="s">
        <v>44</v>
      </c>
      <c r="G26" s="32" t="s">
        <v>45</v>
      </c>
      <c r="H26" s="32">
        <v>89205</v>
      </c>
      <c r="I26" s="32">
        <v>13999</v>
      </c>
      <c r="J26" s="71">
        <v>103204</v>
      </c>
      <c r="K26" s="32">
        <v>55949</v>
      </c>
      <c r="L26" s="32">
        <v>5922</v>
      </c>
      <c r="M26" s="71">
        <v>61871</v>
      </c>
      <c r="N26" s="32">
        <v>78722</v>
      </c>
      <c r="O26" s="32">
        <v>6362</v>
      </c>
      <c r="P26" s="71">
        <f>N26+O26</f>
        <v>85084</v>
      </c>
      <c r="Q26" s="32">
        <v>138466</v>
      </c>
      <c r="R26" s="32">
        <v>26374</v>
      </c>
      <c r="S26" s="71">
        <f>Q26+R26</f>
        <v>164840</v>
      </c>
      <c r="T26" s="118">
        <v>118286</v>
      </c>
      <c r="U26" s="121">
        <v>14619</v>
      </c>
      <c r="V26" s="124">
        <v>132905</v>
      </c>
    </row>
    <row r="27" spans="6:22" ht="21" customHeight="1" x14ac:dyDescent="0.25">
      <c r="F27" s="43" t="s">
        <v>46</v>
      </c>
      <c r="G27" s="32" t="s">
        <v>45</v>
      </c>
      <c r="H27" s="32"/>
      <c r="I27" s="32"/>
      <c r="J27" s="71">
        <v>392238</v>
      </c>
      <c r="K27" s="32"/>
      <c r="L27" s="32"/>
      <c r="M27" s="71">
        <v>877172</v>
      </c>
      <c r="N27" s="32"/>
      <c r="O27" s="32"/>
      <c r="P27" s="71">
        <v>477671</v>
      </c>
      <c r="Q27" s="32"/>
      <c r="R27" s="32"/>
      <c r="S27" s="74">
        <v>695932.45</v>
      </c>
      <c r="T27" s="118"/>
      <c r="U27" s="121"/>
      <c r="V27" s="124">
        <v>89757</v>
      </c>
    </row>
  </sheetData>
  <sheetProtection sheet="1" formatCells="0" formatColumns="0" formatRows="0" insertColumns="0" insertRows="0" insertHyperlinks="0" deleteColumns="0" deleteRows="0" sort="0" autoFilter="0" pivotTables="0"/>
  <mergeCells count="6">
    <mergeCell ref="K11:S11"/>
    <mergeCell ref="T13:V13"/>
    <mergeCell ref="H13:J13"/>
    <mergeCell ref="K13:M13"/>
    <mergeCell ref="N13:P13"/>
    <mergeCell ref="Q13:S13"/>
  </mergeCells>
  <pageMargins left="0.7" right="0.7" top="0.75" bottom="0.75" header="0.3" footer="0.3"/>
  <pageSetup orientation="portrait" r:id="rId1"/>
  <headerFooter>
    <oddFooter>&amp;C&amp;1#&amp;"Calibri"&amp;6&amp;KC0C0C0Sensitivity: Public (C4)</oddFooter>
  </headerFooter>
  <ignoredErrors>
    <ignoredError sqref="M20:M23"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F11:T121"/>
  <sheetViews>
    <sheetView showGridLines="0" topLeftCell="D26" zoomScale="57" zoomScaleNormal="57" workbookViewId="0">
      <selection activeCell="M51" sqref="M51"/>
    </sheetView>
  </sheetViews>
  <sheetFormatPr defaultRowHeight="15" x14ac:dyDescent="0.25"/>
  <cols>
    <col min="6" max="6" width="46.85546875" customWidth="1"/>
    <col min="7" max="7" width="45.7109375" style="54" customWidth="1"/>
    <col min="8" max="8" width="22.140625" customWidth="1"/>
    <col min="9" max="9" width="20.5703125" customWidth="1"/>
    <col min="10" max="11" width="19.28515625" customWidth="1"/>
    <col min="12" max="20" width="15.7109375" customWidth="1"/>
  </cols>
  <sheetData>
    <row r="11" spans="6:20" ht="30" customHeight="1" x14ac:dyDescent="0.25">
      <c r="F11" s="22" t="s">
        <v>107</v>
      </c>
      <c r="G11" s="48"/>
      <c r="H11" s="23"/>
      <c r="I11" s="23"/>
      <c r="J11" s="23"/>
      <c r="K11" s="23"/>
      <c r="L11" s="49"/>
      <c r="M11" s="50"/>
      <c r="N11" s="50"/>
      <c r="O11" s="50"/>
      <c r="P11" s="50"/>
      <c r="Q11" s="50"/>
      <c r="R11" s="50"/>
      <c r="S11" s="50"/>
      <c r="T11" s="50"/>
    </row>
    <row r="12" spans="6:20" ht="16.5" x14ac:dyDescent="0.3">
      <c r="F12" s="24"/>
      <c r="G12" s="53"/>
      <c r="H12" s="24"/>
      <c r="I12" s="24"/>
      <c r="J12" s="24"/>
      <c r="K12" s="24"/>
      <c r="L12" s="24"/>
      <c r="M12" s="15"/>
      <c r="N12" s="15"/>
      <c r="O12" s="15"/>
      <c r="P12" s="15"/>
      <c r="Q12" s="15"/>
      <c r="R12" s="15"/>
      <c r="S12" s="15"/>
      <c r="T12" s="15"/>
    </row>
    <row r="13" spans="6:20" ht="30.75" customHeight="1" x14ac:dyDescent="0.3">
      <c r="F13" s="46"/>
      <c r="G13" s="52" t="s">
        <v>1</v>
      </c>
      <c r="H13" s="46" t="s">
        <v>2</v>
      </c>
      <c r="I13" s="46" t="s">
        <v>24</v>
      </c>
      <c r="J13" s="46" t="s">
        <v>25</v>
      </c>
      <c r="K13" s="46" t="s">
        <v>92</v>
      </c>
      <c r="L13" s="46" t="s">
        <v>119</v>
      </c>
    </row>
    <row r="14" spans="6:20" ht="29.25" customHeight="1" x14ac:dyDescent="0.3">
      <c r="F14" s="57" t="s">
        <v>47</v>
      </c>
      <c r="G14" s="58"/>
      <c r="H14" s="57"/>
      <c r="I14" s="57"/>
      <c r="J14" s="57"/>
      <c r="K14" s="57"/>
      <c r="L14" s="57"/>
    </row>
    <row r="15" spans="6:20" ht="29.25" customHeight="1" x14ac:dyDescent="0.25">
      <c r="F15" s="31" t="s">
        <v>32</v>
      </c>
      <c r="G15" s="75" t="s">
        <v>33</v>
      </c>
      <c r="H15" s="76">
        <v>0</v>
      </c>
      <c r="I15" s="76">
        <v>0</v>
      </c>
      <c r="J15" s="76">
        <v>2</v>
      </c>
      <c r="K15" s="76">
        <v>0</v>
      </c>
      <c r="L15" s="76">
        <v>0</v>
      </c>
    </row>
    <row r="16" spans="6:20" ht="29.25" customHeight="1" x14ac:dyDescent="0.25">
      <c r="F16" s="31" t="s">
        <v>34</v>
      </c>
      <c r="G16" s="75" t="s">
        <v>33</v>
      </c>
      <c r="H16" s="76">
        <v>4</v>
      </c>
      <c r="I16" s="76">
        <v>2</v>
      </c>
      <c r="J16" s="76">
        <v>5</v>
      </c>
      <c r="K16" s="76">
        <v>2</v>
      </c>
      <c r="L16" s="76">
        <v>0</v>
      </c>
    </row>
    <row r="17" spans="6:12" ht="29.25" customHeight="1" x14ac:dyDescent="0.25">
      <c r="F17" s="77" t="s">
        <v>48</v>
      </c>
      <c r="G17" s="78"/>
      <c r="H17" s="79"/>
      <c r="I17" s="79"/>
      <c r="J17" s="79"/>
      <c r="K17" s="79"/>
      <c r="L17" s="79"/>
    </row>
    <row r="18" spans="6:12" ht="29.25" customHeight="1" x14ac:dyDescent="0.25">
      <c r="F18" s="31" t="s">
        <v>32</v>
      </c>
      <c r="G18" s="75" t="s">
        <v>105</v>
      </c>
      <c r="H18" s="76">
        <v>0.32</v>
      </c>
      <c r="I18" s="76">
        <v>0.22</v>
      </c>
      <c r="J18" s="76">
        <v>0.64</v>
      </c>
      <c r="K18" s="76">
        <v>0.68</v>
      </c>
      <c r="L18" s="113">
        <v>0.25</v>
      </c>
    </row>
    <row r="19" spans="6:12" ht="29.25" customHeight="1" x14ac:dyDescent="0.25">
      <c r="F19" s="31" t="s">
        <v>34</v>
      </c>
      <c r="G19" s="75" t="s">
        <v>105</v>
      </c>
      <c r="H19" s="76">
        <v>0.3</v>
      </c>
      <c r="I19" s="76">
        <v>0.28999999999999998</v>
      </c>
      <c r="J19" s="76">
        <v>0.64</v>
      </c>
      <c r="K19" s="76">
        <v>1.5</v>
      </c>
      <c r="L19" s="114">
        <v>1.1000000000000001</v>
      </c>
    </row>
    <row r="20" spans="6:12" ht="29.25" customHeight="1" x14ac:dyDescent="0.25">
      <c r="F20" s="31" t="s">
        <v>49</v>
      </c>
      <c r="G20" s="75" t="s">
        <v>105</v>
      </c>
      <c r="H20" s="76">
        <v>0.3</v>
      </c>
      <c r="I20" s="76">
        <v>0.27</v>
      </c>
      <c r="J20" s="76">
        <v>0.63</v>
      </c>
      <c r="K20" s="76">
        <v>1.38</v>
      </c>
      <c r="L20" s="113">
        <v>0.97</v>
      </c>
    </row>
    <row r="21" spans="6:12" ht="29.25" customHeight="1" x14ac:dyDescent="0.25">
      <c r="F21" s="77" t="s">
        <v>50</v>
      </c>
      <c r="G21" s="78"/>
      <c r="H21" s="79"/>
      <c r="I21" s="79"/>
      <c r="J21" s="79"/>
      <c r="K21" s="79"/>
      <c r="L21" s="79"/>
    </row>
    <row r="22" spans="6:12" ht="29.25" customHeight="1" x14ac:dyDescent="0.25">
      <c r="F22" s="80" t="s">
        <v>32</v>
      </c>
      <c r="G22" s="75" t="s">
        <v>105</v>
      </c>
      <c r="H22" s="76">
        <v>0.95</v>
      </c>
      <c r="I22" s="76">
        <v>0.75</v>
      </c>
      <c r="J22" s="76">
        <v>1.17</v>
      </c>
      <c r="K22" s="76">
        <v>1.24</v>
      </c>
      <c r="L22" s="115">
        <v>1.38</v>
      </c>
    </row>
    <row r="23" spans="6:12" ht="29.25" customHeight="1" x14ac:dyDescent="0.25">
      <c r="F23" s="80" t="s">
        <v>34</v>
      </c>
      <c r="G23" s="75" t="s">
        <v>105</v>
      </c>
      <c r="H23" s="81">
        <v>1</v>
      </c>
      <c r="I23" s="76">
        <v>0.83</v>
      </c>
      <c r="J23" s="76">
        <v>1.37</v>
      </c>
      <c r="K23" s="76">
        <v>2.94</v>
      </c>
      <c r="L23" s="115">
        <v>2.78</v>
      </c>
    </row>
    <row r="24" spans="6:12" ht="29.25" customHeight="1" x14ac:dyDescent="0.25">
      <c r="F24" s="80" t="s">
        <v>49</v>
      </c>
      <c r="G24" s="75" t="s">
        <v>105</v>
      </c>
      <c r="H24" s="76">
        <v>0.98</v>
      </c>
      <c r="I24" s="76">
        <v>0.82</v>
      </c>
      <c r="J24" s="81">
        <v>1.3</v>
      </c>
      <c r="K24" s="81">
        <v>2.7</v>
      </c>
      <c r="L24" s="116">
        <v>2.57</v>
      </c>
    </row>
    <row r="25" spans="6:12" ht="29.25" customHeight="1" x14ac:dyDescent="0.25">
      <c r="F25" s="82" t="s">
        <v>51</v>
      </c>
      <c r="G25" s="75" t="s">
        <v>105</v>
      </c>
      <c r="H25" s="81">
        <v>0</v>
      </c>
      <c r="I25" s="81">
        <v>0</v>
      </c>
      <c r="J25" s="81">
        <v>0</v>
      </c>
      <c r="K25" s="81">
        <v>0</v>
      </c>
      <c r="L25" s="116">
        <v>0</v>
      </c>
    </row>
    <row r="26" spans="6:12" ht="29.25" customHeight="1" x14ac:dyDescent="0.25">
      <c r="F26" s="82" t="s">
        <v>52</v>
      </c>
      <c r="G26" s="75" t="s">
        <v>123</v>
      </c>
      <c r="H26" s="76">
        <v>1294</v>
      </c>
      <c r="I26" s="76">
        <v>1325</v>
      </c>
      <c r="J26" s="76">
        <v>1282</v>
      </c>
      <c r="K26" s="76">
        <v>1518</v>
      </c>
      <c r="L26" s="152">
        <v>2689</v>
      </c>
    </row>
    <row r="27" spans="6:12" ht="15.75" x14ac:dyDescent="0.25">
      <c r="F27" s="59" t="s">
        <v>106</v>
      </c>
    </row>
    <row r="31" spans="6:12" ht="33" customHeight="1" x14ac:dyDescent="0.25">
      <c r="F31" s="22" t="s">
        <v>108</v>
      </c>
      <c r="G31" s="48"/>
      <c r="H31" s="23"/>
      <c r="I31" s="23"/>
      <c r="J31" s="23"/>
      <c r="K31" s="23"/>
      <c r="L31" s="49"/>
    </row>
    <row r="32" spans="6:12" ht="16.5" x14ac:dyDescent="0.3">
      <c r="F32" s="24"/>
      <c r="G32" s="53"/>
      <c r="H32" s="24"/>
      <c r="I32" s="24"/>
      <c r="J32" s="24"/>
      <c r="K32" s="24"/>
      <c r="L32" s="24"/>
    </row>
    <row r="33" spans="6:12" ht="22.5" customHeight="1" x14ac:dyDescent="0.3">
      <c r="F33" s="46"/>
      <c r="G33" s="52" t="s">
        <v>1</v>
      </c>
      <c r="H33" s="26" t="s">
        <v>2</v>
      </c>
      <c r="I33" s="26" t="s">
        <v>24</v>
      </c>
      <c r="J33" s="26" t="s">
        <v>25</v>
      </c>
      <c r="K33" s="26" t="s">
        <v>92</v>
      </c>
      <c r="L33" s="46" t="s">
        <v>119</v>
      </c>
    </row>
    <row r="34" spans="6:12" ht="22.5" customHeight="1" x14ac:dyDescent="0.3">
      <c r="F34" s="42" t="s">
        <v>109</v>
      </c>
      <c r="G34" s="51" t="s">
        <v>33</v>
      </c>
      <c r="H34" s="51">
        <v>12738</v>
      </c>
      <c r="I34" s="51">
        <v>12466</v>
      </c>
      <c r="J34" s="51">
        <v>14298</v>
      </c>
      <c r="K34" s="51">
        <v>15323</v>
      </c>
      <c r="L34" s="51">
        <v>17484</v>
      </c>
    </row>
    <row r="35" spans="6:12" ht="22.5" customHeight="1" x14ac:dyDescent="0.3">
      <c r="F35" s="42" t="s">
        <v>111</v>
      </c>
      <c r="G35" s="51" t="s">
        <v>33</v>
      </c>
      <c r="H35" s="51">
        <v>203250</v>
      </c>
      <c r="I35" s="51">
        <v>203857</v>
      </c>
      <c r="J35" s="51">
        <v>207638</v>
      </c>
      <c r="K35" s="51">
        <v>203966</v>
      </c>
      <c r="L35" s="51">
        <v>221585</v>
      </c>
    </row>
    <row r="36" spans="6:12" ht="27.75" customHeight="1" x14ac:dyDescent="0.3">
      <c r="F36" s="42" t="s">
        <v>110</v>
      </c>
      <c r="G36" s="51" t="s">
        <v>33</v>
      </c>
      <c r="H36" s="51">
        <v>87307</v>
      </c>
      <c r="I36" s="51">
        <v>64010</v>
      </c>
      <c r="J36" s="51">
        <v>62123</v>
      </c>
      <c r="K36" s="51">
        <v>55739</v>
      </c>
      <c r="L36" s="51">
        <v>51724</v>
      </c>
    </row>
    <row r="69" spans="6:8" x14ac:dyDescent="0.25">
      <c r="F69" s="12"/>
    </row>
    <row r="80" spans="6:8" x14ac:dyDescent="0.25">
      <c r="F80" s="11"/>
      <c r="G80" s="55"/>
      <c r="H80" s="11"/>
    </row>
    <row r="81" spans="7:7" x14ac:dyDescent="0.25">
      <c r="G81" s="55"/>
    </row>
    <row r="82" spans="7:7" x14ac:dyDescent="0.25">
      <c r="G82" s="56"/>
    </row>
    <row r="121" ht="87" customHeight="1" x14ac:dyDescent="0.25"/>
  </sheetData>
  <sheetProtection sheet="1" formatCells="0" formatColumns="0" formatRows="0" insertColumns="0" insertRows="0" insertHyperlinks="0" deleteColumns="0" deleteRows="0" sort="0" autoFilter="0" pivotTables="0"/>
  <pageMargins left="0.7" right="0.7" top="0.75" bottom="0.75" header="0.3" footer="0.3"/>
  <pageSetup orientation="portrait" r:id="rId1"/>
  <headerFooter>
    <oddFooter>&amp;C&amp;1#&amp;"Calibri"&amp;6&amp;KC0C0C0Sensitivity: Public (C4)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C11:S99"/>
  <sheetViews>
    <sheetView showGridLines="0" zoomScale="53" zoomScaleNormal="53" workbookViewId="0">
      <selection activeCell="A79" sqref="A79"/>
    </sheetView>
  </sheetViews>
  <sheetFormatPr defaultRowHeight="15" x14ac:dyDescent="0.25"/>
  <cols>
    <col min="3" max="3" width="36.42578125" customWidth="1"/>
    <col min="4" max="4" width="28.140625" style="54" customWidth="1"/>
    <col min="5" max="5" width="22.140625" customWidth="1"/>
    <col min="6" max="6" width="20.5703125" customWidth="1"/>
    <col min="7" max="7" width="19.28515625" customWidth="1"/>
    <col min="8" max="19" width="15.7109375" customWidth="1"/>
  </cols>
  <sheetData>
    <row r="11" spans="3:19" ht="30" customHeight="1" x14ac:dyDescent="0.25">
      <c r="C11" s="169" t="s">
        <v>55</v>
      </c>
      <c r="D11" s="169"/>
      <c r="E11" s="169"/>
      <c r="F11" s="169"/>
      <c r="G11" s="169"/>
      <c r="H11" s="169"/>
      <c r="I11" s="169"/>
      <c r="J11" s="169"/>
      <c r="K11" s="169"/>
      <c r="L11" s="169"/>
      <c r="M11" s="169"/>
      <c r="N11" s="169"/>
      <c r="O11" s="169"/>
      <c r="P11" s="169"/>
      <c r="Q11" s="169"/>
      <c r="R11" s="169"/>
      <c r="S11" s="169"/>
    </row>
    <row r="12" spans="3:19" ht="15.75" x14ac:dyDescent="0.25">
      <c r="C12" s="64"/>
      <c r="D12" s="64"/>
      <c r="E12" s="64"/>
      <c r="F12" s="64"/>
      <c r="G12" s="64"/>
      <c r="H12" s="64"/>
      <c r="I12" s="64"/>
      <c r="J12" s="64"/>
      <c r="K12" s="64"/>
      <c r="L12" s="64"/>
      <c r="M12" s="64"/>
      <c r="N12" s="64"/>
      <c r="O12" s="64"/>
      <c r="P12" s="64"/>
      <c r="Q12" s="64"/>
      <c r="R12" s="64"/>
      <c r="S12" s="64"/>
    </row>
    <row r="13" spans="3:19" ht="16.5" x14ac:dyDescent="0.25">
      <c r="C13" s="69"/>
      <c r="D13" s="69"/>
      <c r="E13" s="165" t="s">
        <v>2</v>
      </c>
      <c r="F13" s="166"/>
      <c r="G13" s="167"/>
      <c r="H13" s="168" t="s">
        <v>24</v>
      </c>
      <c r="I13" s="168"/>
      <c r="J13" s="168"/>
      <c r="K13" s="168" t="s">
        <v>4</v>
      </c>
      <c r="L13" s="168"/>
      <c r="M13" s="168"/>
      <c r="N13" s="168" t="s">
        <v>5</v>
      </c>
      <c r="O13" s="168"/>
      <c r="P13" s="168"/>
      <c r="Q13" s="168" t="s">
        <v>118</v>
      </c>
      <c r="R13" s="168"/>
      <c r="S13" s="168"/>
    </row>
    <row r="14" spans="3:19" ht="16.5" x14ac:dyDescent="0.25">
      <c r="C14" s="69"/>
      <c r="D14" s="70" t="s">
        <v>1</v>
      </c>
      <c r="E14" s="70" t="s">
        <v>53</v>
      </c>
      <c r="F14" s="70" t="s">
        <v>54</v>
      </c>
      <c r="G14" s="70" t="s">
        <v>30</v>
      </c>
      <c r="H14" s="70" t="s">
        <v>53</v>
      </c>
      <c r="I14" s="70" t="s">
        <v>54</v>
      </c>
      <c r="J14" s="70" t="s">
        <v>30</v>
      </c>
      <c r="K14" s="70" t="s">
        <v>53</v>
      </c>
      <c r="L14" s="70" t="s">
        <v>54</v>
      </c>
      <c r="M14" s="70" t="s">
        <v>30</v>
      </c>
      <c r="N14" s="70" t="s">
        <v>53</v>
      </c>
      <c r="O14" s="70" t="s">
        <v>54</v>
      </c>
      <c r="P14" s="70" t="s">
        <v>30</v>
      </c>
      <c r="Q14" s="105" t="s">
        <v>53</v>
      </c>
      <c r="R14" s="105" t="s">
        <v>54</v>
      </c>
      <c r="S14" s="105" t="s">
        <v>30</v>
      </c>
    </row>
    <row r="15" spans="3:19" ht="22.5" customHeight="1" x14ac:dyDescent="0.25">
      <c r="C15" s="60" t="s">
        <v>56</v>
      </c>
      <c r="D15" s="63" t="s">
        <v>26</v>
      </c>
      <c r="E15" s="65">
        <v>11.15</v>
      </c>
      <c r="F15" s="65">
        <v>0</v>
      </c>
      <c r="G15" s="83">
        <v>11.15</v>
      </c>
      <c r="H15" s="65">
        <v>13.23</v>
      </c>
      <c r="I15" s="65">
        <v>0</v>
      </c>
      <c r="J15" s="83">
        <f>H15+I15</f>
        <v>13.23</v>
      </c>
      <c r="K15" s="65">
        <v>14.182</v>
      </c>
      <c r="L15" s="65">
        <v>0</v>
      </c>
      <c r="M15" s="83">
        <f>K15+L15</f>
        <v>14.182</v>
      </c>
      <c r="N15" s="65">
        <v>14.42</v>
      </c>
      <c r="O15" s="65">
        <v>0</v>
      </c>
      <c r="P15" s="83">
        <f>N15+O15</f>
        <v>14.42</v>
      </c>
      <c r="Q15" s="135">
        <v>15.45</v>
      </c>
      <c r="R15" s="135">
        <v>0</v>
      </c>
      <c r="S15" s="83">
        <f>Q15+R15</f>
        <v>15.45</v>
      </c>
    </row>
    <row r="16" spans="3:19" ht="22.5" customHeight="1" x14ac:dyDescent="0.25">
      <c r="C16" s="60" t="s">
        <v>57</v>
      </c>
      <c r="D16" s="63" t="s">
        <v>26</v>
      </c>
      <c r="E16" s="65">
        <v>0</v>
      </c>
      <c r="F16" s="65">
        <v>2.08</v>
      </c>
      <c r="G16" s="83">
        <f>E16+F16</f>
        <v>2.08</v>
      </c>
      <c r="H16" s="65">
        <v>0</v>
      </c>
      <c r="I16" s="65">
        <v>2.56</v>
      </c>
      <c r="J16" s="83">
        <f>H16+I16</f>
        <v>2.56</v>
      </c>
      <c r="K16" s="65">
        <v>0</v>
      </c>
      <c r="L16" s="65">
        <v>2.4359999999999999</v>
      </c>
      <c r="M16" s="83">
        <f>K16+L16</f>
        <v>2.4359999999999999</v>
      </c>
      <c r="N16" s="65">
        <v>0</v>
      </c>
      <c r="O16" s="65">
        <v>2.36</v>
      </c>
      <c r="P16" s="83">
        <f>N16+O16</f>
        <v>2.36</v>
      </c>
      <c r="Q16" s="135">
        <v>0</v>
      </c>
      <c r="R16" s="135">
        <v>2.54</v>
      </c>
      <c r="S16" s="83">
        <f>Q16+R16</f>
        <v>2.54</v>
      </c>
    </row>
    <row r="17" spans="3:19" ht="22.5" customHeight="1" x14ac:dyDescent="0.25">
      <c r="C17" s="60" t="s">
        <v>58</v>
      </c>
      <c r="D17" s="63" t="s">
        <v>26</v>
      </c>
      <c r="E17" s="65">
        <v>0.17</v>
      </c>
      <c r="F17" s="65">
        <v>0.49</v>
      </c>
      <c r="G17" s="83">
        <v>0.66</v>
      </c>
      <c r="H17" s="65">
        <v>0.53</v>
      </c>
      <c r="I17" s="65">
        <v>0.24</v>
      </c>
      <c r="J17" s="83">
        <f t="shared" ref="J17:J18" si="0">H17+I17</f>
        <v>0.77</v>
      </c>
      <c r="K17" s="65">
        <v>0.6028</v>
      </c>
      <c r="L17" s="65">
        <v>0.50990000000000002</v>
      </c>
      <c r="M17" s="83">
        <f t="shared" ref="M17:M18" si="1">K17+L17</f>
        <v>1.1127</v>
      </c>
      <c r="N17" s="65">
        <v>0.47599999999999998</v>
      </c>
      <c r="O17" s="65">
        <v>0.52400000000000002</v>
      </c>
      <c r="P17" s="83">
        <f t="shared" ref="P17:P18" si="2">N17+O17</f>
        <v>1</v>
      </c>
      <c r="Q17" s="135">
        <v>0.48</v>
      </c>
      <c r="R17" s="135">
        <v>0.49</v>
      </c>
      <c r="S17" s="83">
        <f t="shared" ref="S17:S18" si="3">Q17+R17</f>
        <v>0.97</v>
      </c>
    </row>
    <row r="18" spans="3:19" ht="27.75" customHeight="1" x14ac:dyDescent="0.25">
      <c r="C18" s="60" t="s">
        <v>59</v>
      </c>
      <c r="D18" s="63" t="s">
        <v>60</v>
      </c>
      <c r="E18" s="65">
        <v>0</v>
      </c>
      <c r="F18" s="66">
        <v>469</v>
      </c>
      <c r="G18" s="84">
        <f t="shared" ref="G18" si="4">E18+F18</f>
        <v>469</v>
      </c>
      <c r="H18" s="65">
        <v>0</v>
      </c>
      <c r="I18" s="66">
        <v>484</v>
      </c>
      <c r="J18" s="84">
        <f t="shared" si="0"/>
        <v>484</v>
      </c>
      <c r="K18" s="67">
        <v>0</v>
      </c>
      <c r="L18" s="68">
        <v>403</v>
      </c>
      <c r="M18" s="84">
        <f t="shared" si="1"/>
        <v>403</v>
      </c>
      <c r="N18" s="67">
        <v>0</v>
      </c>
      <c r="O18" s="68">
        <v>381</v>
      </c>
      <c r="P18" s="84">
        <f t="shared" si="2"/>
        <v>381</v>
      </c>
      <c r="Q18" s="136">
        <v>0</v>
      </c>
      <c r="R18" s="137">
        <v>314</v>
      </c>
      <c r="S18" s="84">
        <f t="shared" si="3"/>
        <v>314</v>
      </c>
    </row>
    <row r="19" spans="3:19" x14ac:dyDescent="0.25">
      <c r="D19"/>
    </row>
    <row r="20" spans="3:19" x14ac:dyDescent="0.25">
      <c r="D20"/>
    </row>
    <row r="21" spans="3:19" ht="23.25" customHeight="1" x14ac:dyDescent="0.25">
      <c r="C21" s="169" t="s">
        <v>61</v>
      </c>
      <c r="D21" s="169"/>
      <c r="E21" s="169"/>
      <c r="F21" s="169"/>
      <c r="G21" s="169"/>
      <c r="H21" s="169"/>
      <c r="I21" s="169"/>
      <c r="J21" s="169"/>
      <c r="K21" s="169"/>
      <c r="L21" s="169"/>
      <c r="M21" s="169"/>
      <c r="N21" s="169"/>
      <c r="O21" s="169"/>
      <c r="P21" s="169"/>
      <c r="Q21" s="169"/>
      <c r="R21" s="169"/>
      <c r="S21" s="169"/>
    </row>
    <row r="22" spans="3:19" ht="15.75" x14ac:dyDescent="0.25">
      <c r="C22" s="64"/>
      <c r="D22" s="64"/>
      <c r="E22" s="64"/>
      <c r="F22" s="64"/>
      <c r="G22" s="64"/>
      <c r="H22" s="64"/>
      <c r="I22" s="64"/>
      <c r="J22" s="64"/>
      <c r="K22" s="64"/>
      <c r="L22" s="64"/>
      <c r="M22" s="64"/>
      <c r="N22" s="64"/>
      <c r="O22" s="64"/>
      <c r="P22" s="64"/>
      <c r="Q22" s="64"/>
      <c r="R22" s="64"/>
      <c r="S22" s="64"/>
    </row>
    <row r="23" spans="3:19" ht="16.5" x14ac:dyDescent="0.25">
      <c r="C23" s="69"/>
      <c r="D23" s="69"/>
      <c r="E23" s="165" t="s">
        <v>2</v>
      </c>
      <c r="F23" s="166"/>
      <c r="G23" s="167"/>
      <c r="H23" s="168" t="s">
        <v>24</v>
      </c>
      <c r="I23" s="168"/>
      <c r="J23" s="168"/>
      <c r="K23" s="168" t="s">
        <v>4</v>
      </c>
      <c r="L23" s="168"/>
      <c r="M23" s="168"/>
      <c r="N23" s="168" t="s">
        <v>5</v>
      </c>
      <c r="O23" s="168"/>
      <c r="P23" s="168"/>
      <c r="Q23" s="168" t="s">
        <v>118</v>
      </c>
      <c r="R23" s="168"/>
      <c r="S23" s="168"/>
    </row>
    <row r="24" spans="3:19" ht="16.5" x14ac:dyDescent="0.25">
      <c r="C24" s="69"/>
      <c r="D24" s="70" t="s">
        <v>1</v>
      </c>
      <c r="E24" s="70" t="s">
        <v>53</v>
      </c>
      <c r="F24" s="70" t="s">
        <v>54</v>
      </c>
      <c r="G24" s="70" t="s">
        <v>30</v>
      </c>
      <c r="H24" s="70" t="s">
        <v>53</v>
      </c>
      <c r="I24" s="70" t="s">
        <v>54</v>
      </c>
      <c r="J24" s="70" t="s">
        <v>30</v>
      </c>
      <c r="K24" s="70" t="s">
        <v>53</v>
      </c>
      <c r="L24" s="70" t="s">
        <v>54</v>
      </c>
      <c r="M24" s="70" t="s">
        <v>30</v>
      </c>
      <c r="N24" s="70" t="s">
        <v>53</v>
      </c>
      <c r="O24" s="70" t="s">
        <v>54</v>
      </c>
      <c r="P24" s="70" t="s">
        <v>30</v>
      </c>
      <c r="Q24" s="105" t="s">
        <v>53</v>
      </c>
      <c r="R24" s="105" t="s">
        <v>54</v>
      </c>
      <c r="S24" s="105" t="s">
        <v>30</v>
      </c>
    </row>
    <row r="25" spans="3:19" ht="15.75" x14ac:dyDescent="0.25">
      <c r="C25" s="60" t="s">
        <v>62</v>
      </c>
      <c r="D25" s="63" t="s">
        <v>63</v>
      </c>
      <c r="E25" s="65">
        <v>9.31</v>
      </c>
      <c r="F25" s="65">
        <v>32.17</v>
      </c>
      <c r="G25" s="83">
        <v>41.48</v>
      </c>
      <c r="H25" s="65">
        <v>9.1999999999999993</v>
      </c>
      <c r="I25" s="65">
        <v>37.700000000000003</v>
      </c>
      <c r="J25" s="83">
        <v>46.900000000000006</v>
      </c>
      <c r="K25" s="65">
        <v>9.0449999999999999</v>
      </c>
      <c r="L25" s="65">
        <v>37.49</v>
      </c>
      <c r="M25" s="83">
        <v>46.535000000000004</v>
      </c>
      <c r="N25" s="65">
        <v>8.35</v>
      </c>
      <c r="O25" s="65">
        <v>36.29</v>
      </c>
      <c r="P25" s="83">
        <v>44.64</v>
      </c>
      <c r="Q25" s="138">
        <v>8.1199999999999992</v>
      </c>
      <c r="R25" s="138">
        <v>37.19</v>
      </c>
      <c r="S25" s="83">
        <f t="shared" ref="S25:S28" si="5">Q25+R25</f>
        <v>45.309999999999995</v>
      </c>
    </row>
    <row r="26" spans="3:19" ht="15.75" x14ac:dyDescent="0.25">
      <c r="C26" s="60" t="s">
        <v>64</v>
      </c>
      <c r="D26" s="63" t="s">
        <v>63</v>
      </c>
      <c r="E26" s="65">
        <v>0.11</v>
      </c>
      <c r="F26" s="65">
        <v>0.39</v>
      </c>
      <c r="G26" s="83">
        <v>0.5</v>
      </c>
      <c r="H26" s="65">
        <v>0.14000000000000001</v>
      </c>
      <c r="I26" s="65">
        <v>0.54</v>
      </c>
      <c r="J26" s="83">
        <v>0.68</v>
      </c>
      <c r="K26" s="65">
        <v>0.17680000000000001</v>
      </c>
      <c r="L26" s="65">
        <v>0.55730000000000002</v>
      </c>
      <c r="M26" s="83">
        <v>0.73409999999999997</v>
      </c>
      <c r="N26" s="65">
        <v>0.38100000000000001</v>
      </c>
      <c r="O26" s="65">
        <v>0.72799999999999998</v>
      </c>
      <c r="P26" s="83">
        <v>1.109</v>
      </c>
      <c r="Q26" s="139">
        <v>0.48</v>
      </c>
      <c r="R26" s="139">
        <v>0.86</v>
      </c>
      <c r="S26" s="83">
        <f t="shared" si="5"/>
        <v>1.3399999999999999</v>
      </c>
    </row>
    <row r="27" spans="3:19" ht="15.75" x14ac:dyDescent="0.25">
      <c r="C27" s="60" t="s">
        <v>65</v>
      </c>
      <c r="D27" s="63" t="s">
        <v>63</v>
      </c>
      <c r="E27" s="65"/>
      <c r="F27" s="65"/>
      <c r="G27" s="83"/>
      <c r="H27" s="65"/>
      <c r="I27" s="65"/>
      <c r="J27" s="83">
        <v>0.11</v>
      </c>
      <c r="K27" s="65">
        <v>7.1199999999999999E-2</v>
      </c>
      <c r="L27" s="65">
        <v>0.1023</v>
      </c>
      <c r="M27" s="83">
        <v>0.17349999999999999</v>
      </c>
      <c r="N27" s="86">
        <v>0.109</v>
      </c>
      <c r="O27" s="86">
        <v>0.1765723738752</v>
      </c>
      <c r="P27" s="85">
        <v>0.28499999999999998</v>
      </c>
      <c r="Q27" s="153">
        <v>0.186</v>
      </c>
      <c r="R27" s="153">
        <v>0.115</v>
      </c>
      <c r="S27" s="83">
        <f t="shared" si="5"/>
        <v>0.30099999999999999</v>
      </c>
    </row>
    <row r="28" spans="3:19" ht="15.75" x14ac:dyDescent="0.25">
      <c r="C28" s="60" t="s">
        <v>66</v>
      </c>
      <c r="D28" s="63" t="s">
        <v>63</v>
      </c>
      <c r="E28" s="65"/>
      <c r="F28" s="66"/>
      <c r="G28" s="84"/>
      <c r="H28" s="65"/>
      <c r="I28" s="66"/>
      <c r="J28" s="84">
        <v>0</v>
      </c>
      <c r="K28" s="67"/>
      <c r="L28" s="67">
        <v>0.57779999999999998</v>
      </c>
      <c r="M28" s="83">
        <v>0.57779999999999998</v>
      </c>
      <c r="N28" s="67">
        <v>0</v>
      </c>
      <c r="O28" s="67">
        <v>0.51900000000000002</v>
      </c>
      <c r="P28" s="83">
        <v>0.51900000000000002</v>
      </c>
      <c r="Q28" s="139">
        <v>0</v>
      </c>
      <c r="R28" s="139">
        <v>0.73127453040000001</v>
      </c>
      <c r="S28" s="83">
        <f t="shared" si="5"/>
        <v>0.73127453040000001</v>
      </c>
    </row>
    <row r="31" spans="3:19" ht="16.5" x14ac:dyDescent="0.25">
      <c r="C31" s="169" t="s">
        <v>67</v>
      </c>
      <c r="D31" s="169"/>
      <c r="E31" s="169"/>
      <c r="F31" s="169"/>
      <c r="G31" s="169"/>
      <c r="H31" s="169"/>
      <c r="I31" s="169"/>
      <c r="J31" s="169"/>
      <c r="K31" s="169"/>
      <c r="L31" s="169"/>
      <c r="M31" s="169"/>
      <c r="N31" s="169"/>
      <c r="O31" s="169"/>
      <c r="P31" s="169"/>
      <c r="Q31" s="169"/>
      <c r="R31" s="169"/>
      <c r="S31" s="169"/>
    </row>
    <row r="32" spans="3:19" ht="15.75" x14ac:dyDescent="0.25">
      <c r="C32" s="64"/>
      <c r="D32" s="64"/>
      <c r="E32" s="64"/>
      <c r="F32" s="64"/>
      <c r="G32" s="64"/>
      <c r="H32" s="64"/>
      <c r="I32" s="64"/>
      <c r="J32" s="64"/>
      <c r="K32" s="64"/>
      <c r="L32" s="64"/>
      <c r="M32" s="64"/>
      <c r="N32" s="64"/>
      <c r="O32" s="64"/>
      <c r="P32" s="64"/>
      <c r="Q32" s="64"/>
      <c r="R32" s="64"/>
      <c r="S32" s="64"/>
    </row>
    <row r="33" spans="3:19" ht="16.5" x14ac:dyDescent="0.25">
      <c r="C33" s="69"/>
      <c r="D33" s="69"/>
      <c r="E33" s="165" t="s">
        <v>2</v>
      </c>
      <c r="F33" s="166"/>
      <c r="G33" s="167"/>
      <c r="H33" s="168" t="s">
        <v>24</v>
      </c>
      <c r="I33" s="168"/>
      <c r="J33" s="168"/>
      <c r="K33" s="168" t="s">
        <v>4</v>
      </c>
      <c r="L33" s="168"/>
      <c r="M33" s="168"/>
      <c r="N33" s="168" t="s">
        <v>5</v>
      </c>
      <c r="O33" s="168"/>
      <c r="P33" s="168"/>
      <c r="Q33" s="168" t="s">
        <v>118</v>
      </c>
      <c r="R33" s="168"/>
      <c r="S33" s="168"/>
    </row>
    <row r="34" spans="3:19" ht="16.5" x14ac:dyDescent="0.25">
      <c r="C34" s="69"/>
      <c r="D34" s="70" t="s">
        <v>1</v>
      </c>
      <c r="E34" s="70" t="s">
        <v>53</v>
      </c>
      <c r="F34" s="70" t="s">
        <v>54</v>
      </c>
      <c r="G34" s="70" t="s">
        <v>30</v>
      </c>
      <c r="H34" s="70" t="s">
        <v>53</v>
      </c>
      <c r="I34" s="70" t="s">
        <v>54</v>
      </c>
      <c r="J34" s="70" t="s">
        <v>30</v>
      </c>
      <c r="K34" s="70" t="s">
        <v>53</v>
      </c>
      <c r="L34" s="70" t="s">
        <v>54</v>
      </c>
      <c r="M34" s="70" t="s">
        <v>30</v>
      </c>
      <c r="N34" s="70" t="s">
        <v>53</v>
      </c>
      <c r="O34" s="70" t="s">
        <v>54</v>
      </c>
      <c r="P34" s="70" t="s">
        <v>30</v>
      </c>
      <c r="Q34" s="105" t="s">
        <v>53</v>
      </c>
      <c r="R34" s="105" t="s">
        <v>54</v>
      </c>
      <c r="S34" s="105" t="s">
        <v>30</v>
      </c>
    </row>
    <row r="35" spans="3:19" ht="31.5" x14ac:dyDescent="0.25">
      <c r="C35" s="87" t="s">
        <v>68</v>
      </c>
      <c r="D35" s="63" t="s">
        <v>114</v>
      </c>
      <c r="E35" s="60"/>
      <c r="F35" s="60"/>
      <c r="G35" s="89">
        <v>11.52</v>
      </c>
      <c r="H35" s="61"/>
      <c r="I35" s="61"/>
      <c r="J35" s="89">
        <v>13.02</v>
      </c>
      <c r="K35" s="60"/>
      <c r="L35" s="60"/>
      <c r="M35" s="89">
        <v>12.897657000000001</v>
      </c>
      <c r="N35" s="61"/>
      <c r="O35" s="61"/>
      <c r="P35" s="89">
        <v>12.4</v>
      </c>
      <c r="Q35" s="61"/>
      <c r="R35" s="61"/>
      <c r="S35" s="140">
        <v>12.588862795681299</v>
      </c>
    </row>
    <row r="36" spans="3:19" ht="15.75" x14ac:dyDescent="0.25">
      <c r="C36" s="87" t="s">
        <v>69</v>
      </c>
      <c r="D36" s="63" t="s">
        <v>114</v>
      </c>
      <c r="E36" s="60"/>
      <c r="F36" s="60"/>
      <c r="G36" s="89">
        <v>0.14000000000000001</v>
      </c>
      <c r="H36" s="61"/>
      <c r="I36" s="61"/>
      <c r="J36" s="89">
        <v>0.19</v>
      </c>
      <c r="K36" s="60"/>
      <c r="L36" s="60"/>
      <c r="M36" s="89">
        <v>0.20394972222222221</v>
      </c>
      <c r="N36" s="61"/>
      <c r="O36" s="61"/>
      <c r="P36" s="89">
        <v>0.309</v>
      </c>
      <c r="Q36" s="61"/>
      <c r="R36" s="61"/>
      <c r="S36" s="140">
        <v>0.37447377701130102</v>
      </c>
    </row>
    <row r="37" spans="3:19" ht="31.5" x14ac:dyDescent="0.25">
      <c r="C37" s="87" t="s">
        <v>88</v>
      </c>
      <c r="D37" s="63" t="s">
        <v>114</v>
      </c>
      <c r="E37" s="60"/>
      <c r="F37" s="60"/>
      <c r="G37" s="90">
        <v>0.14000000000000001</v>
      </c>
      <c r="H37" s="91"/>
      <c r="I37" s="91"/>
      <c r="J37" s="90">
        <v>0.2</v>
      </c>
      <c r="K37" s="91"/>
      <c r="L37" s="91"/>
      <c r="M37" s="90">
        <v>0.20871500000000001</v>
      </c>
      <c r="N37" s="91"/>
      <c r="O37" s="91"/>
      <c r="P37" s="90">
        <v>0.22500000000000001</v>
      </c>
      <c r="Q37" s="91"/>
      <c r="R37" s="91"/>
      <c r="S37" s="141">
        <v>0.28655181400000002</v>
      </c>
    </row>
    <row r="38" spans="3:19" ht="15.75" x14ac:dyDescent="0.25">
      <c r="C38" s="87" t="s">
        <v>70</v>
      </c>
      <c r="D38" s="63" t="s">
        <v>114</v>
      </c>
      <c r="E38" s="60"/>
      <c r="F38" s="60"/>
      <c r="G38" s="90">
        <v>1.4E-2</v>
      </c>
      <c r="H38" s="61"/>
      <c r="I38" s="61"/>
      <c r="J38" s="90">
        <v>2.5000000000000001E-2</v>
      </c>
      <c r="K38" s="60"/>
      <c r="L38" s="60"/>
      <c r="M38" s="90">
        <v>2.307E-2</v>
      </c>
      <c r="N38" s="61"/>
      <c r="O38" s="61"/>
      <c r="P38" s="90">
        <v>1.5270833333333334E-2</v>
      </c>
      <c r="Q38" s="61"/>
      <c r="R38" s="61"/>
      <c r="S38" s="141">
        <v>8.7593651651753403E-3</v>
      </c>
    </row>
    <row r="39" spans="3:19" ht="31.5" x14ac:dyDescent="0.25">
      <c r="C39" s="87" t="s">
        <v>71</v>
      </c>
      <c r="D39" s="63" t="s">
        <v>114</v>
      </c>
      <c r="E39" s="60"/>
      <c r="F39" s="60"/>
      <c r="G39" s="89">
        <v>11.66</v>
      </c>
      <c r="H39" s="61"/>
      <c r="I39" s="61"/>
      <c r="J39" s="89">
        <v>13.18</v>
      </c>
      <c r="K39" s="60"/>
      <c r="L39" s="60"/>
      <c r="M39" s="89">
        <v>13.078536388888889</v>
      </c>
      <c r="N39" s="61"/>
      <c r="O39" s="61"/>
      <c r="P39" s="89">
        <v>12.710006760825085</v>
      </c>
      <c r="Q39" s="61"/>
      <c r="R39" s="61"/>
      <c r="S39" s="140">
        <v>12.96</v>
      </c>
    </row>
    <row r="40" spans="3:19" ht="31.5" x14ac:dyDescent="0.25">
      <c r="C40" s="87" t="s">
        <v>72</v>
      </c>
      <c r="D40" s="63" t="s">
        <v>112</v>
      </c>
      <c r="E40" s="60"/>
      <c r="F40" s="60"/>
      <c r="G40" s="88">
        <v>1593</v>
      </c>
      <c r="H40" s="62"/>
      <c r="I40" s="62"/>
      <c r="J40" s="88">
        <v>2307.0299999999997</v>
      </c>
      <c r="K40" s="60"/>
      <c r="L40" s="60"/>
      <c r="M40" s="88">
        <v>2419.27</v>
      </c>
      <c r="N40" s="62"/>
      <c r="O40" s="62"/>
      <c r="P40" s="88">
        <v>2206.1000000000004</v>
      </c>
      <c r="Q40" s="62"/>
      <c r="R40" s="62"/>
      <c r="S40" s="88">
        <v>2082</v>
      </c>
    </row>
    <row r="43" spans="3:19" ht="16.5" x14ac:dyDescent="0.25">
      <c r="C43" s="169" t="s">
        <v>73</v>
      </c>
      <c r="D43" s="169"/>
      <c r="E43" s="169"/>
      <c r="F43" s="169"/>
      <c r="G43" s="169"/>
      <c r="H43" s="169"/>
      <c r="I43" s="169"/>
      <c r="J43" s="169"/>
      <c r="K43" s="169"/>
      <c r="L43" s="169"/>
      <c r="M43" s="169"/>
      <c r="N43" s="169"/>
      <c r="O43" s="169"/>
      <c r="P43" s="169"/>
      <c r="Q43" s="169"/>
      <c r="R43" s="169"/>
      <c r="S43" s="169"/>
    </row>
    <row r="44" spans="3:19" ht="15.75" x14ac:dyDescent="0.25">
      <c r="C44" s="64"/>
      <c r="D44" s="64"/>
      <c r="E44" s="64"/>
      <c r="F44" s="64"/>
      <c r="G44" s="64"/>
      <c r="H44" s="64"/>
      <c r="I44" s="64"/>
      <c r="J44" s="64"/>
      <c r="K44" s="64"/>
      <c r="L44" s="64"/>
      <c r="M44" s="64"/>
      <c r="N44" s="64"/>
      <c r="O44" s="64"/>
      <c r="P44" s="64"/>
      <c r="Q44" s="64"/>
      <c r="R44" s="64"/>
      <c r="S44" s="64"/>
    </row>
    <row r="45" spans="3:19" ht="16.5" x14ac:dyDescent="0.25">
      <c r="C45" s="69"/>
      <c r="D45" s="69"/>
      <c r="E45" s="165" t="s">
        <v>2</v>
      </c>
      <c r="F45" s="166"/>
      <c r="G45" s="167"/>
      <c r="H45" s="168" t="s">
        <v>24</v>
      </c>
      <c r="I45" s="168"/>
      <c r="J45" s="168"/>
      <c r="K45" s="168" t="s">
        <v>4</v>
      </c>
      <c r="L45" s="168"/>
      <c r="M45" s="168"/>
      <c r="N45" s="168" t="s">
        <v>5</v>
      </c>
      <c r="O45" s="168"/>
      <c r="P45" s="168"/>
      <c r="Q45" s="168" t="s">
        <v>118</v>
      </c>
      <c r="R45" s="168"/>
      <c r="S45" s="168"/>
    </row>
    <row r="46" spans="3:19" ht="16.5" x14ac:dyDescent="0.25">
      <c r="C46" s="69"/>
      <c r="D46" s="70" t="s">
        <v>1</v>
      </c>
      <c r="E46" s="70" t="s">
        <v>53</v>
      </c>
      <c r="F46" s="70" t="s">
        <v>54</v>
      </c>
      <c r="G46" s="70" t="s">
        <v>30</v>
      </c>
      <c r="H46" s="70" t="s">
        <v>53</v>
      </c>
      <c r="I46" s="70" t="s">
        <v>54</v>
      </c>
      <c r="J46" s="70" t="s">
        <v>30</v>
      </c>
      <c r="K46" s="70" t="s">
        <v>53</v>
      </c>
      <c r="L46" s="70" t="s">
        <v>54</v>
      </c>
      <c r="M46" s="70" t="s">
        <v>30</v>
      </c>
      <c r="N46" s="70" t="s">
        <v>53</v>
      </c>
      <c r="O46" s="70" t="s">
        <v>54</v>
      </c>
      <c r="P46" s="70" t="s">
        <v>30</v>
      </c>
      <c r="Q46" s="105" t="s">
        <v>53</v>
      </c>
      <c r="R46" s="105" t="s">
        <v>54</v>
      </c>
      <c r="S46" s="105" t="s">
        <v>30</v>
      </c>
    </row>
    <row r="47" spans="3:19" ht="15.75" x14ac:dyDescent="0.25">
      <c r="C47" s="87" t="s">
        <v>74</v>
      </c>
      <c r="D47" s="63" t="s">
        <v>115</v>
      </c>
      <c r="E47" s="81">
        <v>3.25</v>
      </c>
      <c r="F47" s="81">
        <v>6.7000000000000004E-2</v>
      </c>
      <c r="G47" s="92">
        <v>3.3170000000000002</v>
      </c>
      <c r="H47" s="81">
        <v>3.59</v>
      </c>
      <c r="I47" s="81">
        <v>0.09</v>
      </c>
      <c r="J47" s="92">
        <v>3.6799999999999997</v>
      </c>
      <c r="K47" s="81">
        <v>3.1280000000000001</v>
      </c>
      <c r="L47" s="81">
        <v>8.0100000000000005E-2</v>
      </c>
      <c r="M47" s="92">
        <v>3.2081</v>
      </c>
      <c r="N47" s="81">
        <v>3.052</v>
      </c>
      <c r="O47" s="81">
        <v>6.0999999999999999E-2</v>
      </c>
      <c r="P47" s="92">
        <v>3.113</v>
      </c>
      <c r="Q47" s="142">
        <v>3.32</v>
      </c>
      <c r="R47" s="142">
        <v>0.05</v>
      </c>
      <c r="S47" s="83">
        <f t="shared" ref="S47:S53" si="6">Q47+R47</f>
        <v>3.3699999999999997</v>
      </c>
    </row>
    <row r="48" spans="3:19" ht="15.75" x14ac:dyDescent="0.25">
      <c r="C48" s="87" t="s">
        <v>75</v>
      </c>
      <c r="D48" s="63" t="s">
        <v>115</v>
      </c>
      <c r="E48" s="81">
        <v>4.93</v>
      </c>
      <c r="F48" s="81">
        <v>11.84</v>
      </c>
      <c r="G48" s="92">
        <v>16.77</v>
      </c>
      <c r="H48" s="81">
        <v>5.4</v>
      </c>
      <c r="I48" s="81">
        <v>14.98</v>
      </c>
      <c r="J48" s="92">
        <v>20.380000000000003</v>
      </c>
      <c r="K48" s="81">
        <v>5.5807880000000001</v>
      </c>
      <c r="L48" s="81">
        <v>14.1</v>
      </c>
      <c r="M48" s="92">
        <v>19.680788</v>
      </c>
      <c r="N48" s="81">
        <v>4.4710000000000001</v>
      </c>
      <c r="O48" s="81">
        <v>12.278</v>
      </c>
      <c r="P48" s="92">
        <v>16.749000000000002</v>
      </c>
      <c r="Q48" s="142">
        <v>4.8600000000000003</v>
      </c>
      <c r="R48" s="142">
        <v>12.629</v>
      </c>
      <c r="S48" s="83">
        <f t="shared" si="6"/>
        <v>17.489000000000001</v>
      </c>
    </row>
    <row r="49" spans="3:19" ht="15.75" x14ac:dyDescent="0.25">
      <c r="C49" s="87" t="s">
        <v>76</v>
      </c>
      <c r="D49" s="63" t="s">
        <v>115</v>
      </c>
      <c r="E49" s="81">
        <v>0</v>
      </c>
      <c r="F49" s="81">
        <v>5.0000000000000001E-3</v>
      </c>
      <c r="G49" s="92">
        <v>5.0000000000000001E-3</v>
      </c>
      <c r="H49" s="81">
        <v>0</v>
      </c>
      <c r="I49" s="81">
        <v>0.02</v>
      </c>
      <c r="J49" s="92">
        <v>0.02</v>
      </c>
      <c r="K49" s="81">
        <v>0</v>
      </c>
      <c r="L49" s="81">
        <v>6.0400000000000002E-3</v>
      </c>
      <c r="M49" s="92">
        <v>6.0400000000000002E-3</v>
      </c>
      <c r="N49" s="81">
        <v>0</v>
      </c>
      <c r="O49" s="81">
        <v>1.2999999999999999E-2</v>
      </c>
      <c r="P49" s="93">
        <v>1.2999999999999999E-2</v>
      </c>
      <c r="Q49" s="142">
        <v>0</v>
      </c>
      <c r="R49" s="142">
        <v>1.7999999999999999E-2</v>
      </c>
      <c r="S49" s="83">
        <f t="shared" si="6"/>
        <v>1.7999999999999999E-2</v>
      </c>
    </row>
    <row r="50" spans="3:19" ht="31.5" x14ac:dyDescent="0.25">
      <c r="C50" s="87" t="s">
        <v>77</v>
      </c>
      <c r="D50" s="63" t="s">
        <v>115</v>
      </c>
      <c r="E50" s="81">
        <v>0.55000000000000004</v>
      </c>
      <c r="F50" s="81">
        <v>4.21</v>
      </c>
      <c r="G50" s="92">
        <v>4.7699999999999996</v>
      </c>
      <c r="H50" s="81">
        <v>1.1399999999999999</v>
      </c>
      <c r="I50" s="81">
        <v>3.9</v>
      </c>
      <c r="J50" s="92">
        <v>5.04</v>
      </c>
      <c r="K50" s="81">
        <v>1.1468</v>
      </c>
      <c r="L50" s="81">
        <v>5.0199999999999996</v>
      </c>
      <c r="M50" s="92">
        <v>6.1667999999999994</v>
      </c>
      <c r="N50" s="81">
        <v>0.82</v>
      </c>
      <c r="O50" s="81">
        <v>5.9320000000000004</v>
      </c>
      <c r="P50" s="92">
        <v>6.7520000000000007</v>
      </c>
      <c r="Q50" s="142">
        <v>0.52</v>
      </c>
      <c r="R50" s="142">
        <v>6.66</v>
      </c>
      <c r="S50" s="83">
        <f t="shared" si="6"/>
        <v>7.18</v>
      </c>
    </row>
    <row r="51" spans="3:19" ht="31.5" x14ac:dyDescent="0.25">
      <c r="C51" s="87" t="s">
        <v>89</v>
      </c>
      <c r="D51" s="63" t="s">
        <v>115</v>
      </c>
      <c r="E51" s="81">
        <v>5.0000000000000001E-3</v>
      </c>
      <c r="F51" s="81">
        <v>0</v>
      </c>
      <c r="G51" s="92">
        <v>5.0000000000000001E-3</v>
      </c>
      <c r="H51" s="81">
        <v>0.09</v>
      </c>
      <c r="I51" s="81">
        <v>0</v>
      </c>
      <c r="J51" s="92">
        <v>0.09</v>
      </c>
      <c r="K51" s="81">
        <v>2.9399999999999999E-2</v>
      </c>
      <c r="L51" s="81">
        <v>9.4200000000000006E-2</v>
      </c>
      <c r="M51" s="92">
        <v>0.1236</v>
      </c>
      <c r="N51" s="81">
        <v>1.4E-2</v>
      </c>
      <c r="O51" s="81">
        <v>8.5199999999999998E-2</v>
      </c>
      <c r="P51" s="92">
        <v>9.9199999999999997E-2</v>
      </c>
      <c r="Q51" s="144">
        <v>2.4000000000000001E-4</v>
      </c>
      <c r="R51" s="142">
        <v>0</v>
      </c>
      <c r="S51" s="83">
        <f t="shared" si="6"/>
        <v>2.4000000000000001E-4</v>
      </c>
    </row>
    <row r="52" spans="3:19" ht="31.5" x14ac:dyDescent="0.25">
      <c r="C52" s="87" t="s">
        <v>78</v>
      </c>
      <c r="D52" s="63" t="s">
        <v>115</v>
      </c>
      <c r="E52" s="81"/>
      <c r="F52" s="81"/>
      <c r="G52" s="92">
        <v>18.09</v>
      </c>
      <c r="H52" s="81"/>
      <c r="I52" s="81"/>
      <c r="J52" s="92">
        <v>22.13</v>
      </c>
      <c r="K52" s="81"/>
      <c r="L52" s="81"/>
      <c r="M52" s="92">
        <v>20.762208000000001</v>
      </c>
      <c r="N52" s="81"/>
      <c r="O52" s="81"/>
      <c r="P52" s="92">
        <v>18.277999999999999</v>
      </c>
      <c r="Q52" s="143"/>
      <c r="R52" s="143"/>
      <c r="S52" s="134">
        <v>19.04</v>
      </c>
    </row>
    <row r="53" spans="3:19" ht="15.75" x14ac:dyDescent="0.25">
      <c r="C53" s="87" t="s">
        <v>113</v>
      </c>
      <c r="D53" s="63" t="s">
        <v>115</v>
      </c>
      <c r="E53" s="81">
        <v>6.38</v>
      </c>
      <c r="F53" s="81">
        <v>5.05</v>
      </c>
      <c r="G53" s="92">
        <v>11.43</v>
      </c>
      <c r="H53" s="81">
        <v>9.17</v>
      </c>
      <c r="I53" s="81">
        <v>5.5</v>
      </c>
      <c r="J53" s="92">
        <v>14.67</v>
      </c>
      <c r="K53" s="81">
        <v>10.225955000000001</v>
      </c>
      <c r="L53" s="81">
        <v>5.49</v>
      </c>
      <c r="M53" s="92">
        <v>15.715955000000001</v>
      </c>
      <c r="N53" s="81">
        <v>11.42</v>
      </c>
      <c r="O53" s="81">
        <v>4.68</v>
      </c>
      <c r="P53" s="92">
        <v>16.100000000000001</v>
      </c>
      <c r="Q53" s="142">
        <v>11.9</v>
      </c>
      <c r="R53" s="142">
        <v>4.8390000000000004</v>
      </c>
      <c r="S53" s="83">
        <f t="shared" si="6"/>
        <v>16.739000000000001</v>
      </c>
    </row>
    <row r="56" spans="3:19" ht="16.5" x14ac:dyDescent="0.25">
      <c r="C56" s="169" t="s">
        <v>79</v>
      </c>
      <c r="D56" s="169"/>
      <c r="E56" s="169"/>
      <c r="F56" s="169"/>
      <c r="G56" s="169"/>
      <c r="H56" s="169"/>
      <c r="I56" s="169"/>
      <c r="J56" s="169"/>
      <c r="K56" s="169"/>
      <c r="L56" s="169"/>
      <c r="M56" s="169"/>
      <c r="N56" s="169"/>
      <c r="O56" s="169"/>
      <c r="P56" s="169"/>
      <c r="Q56" s="169"/>
      <c r="R56" s="169"/>
      <c r="S56" s="169"/>
    </row>
    <row r="57" spans="3:19" ht="15.75" x14ac:dyDescent="0.25">
      <c r="C57" s="64"/>
      <c r="D57" s="64"/>
      <c r="E57" s="64"/>
      <c r="F57" s="64"/>
      <c r="G57" s="64"/>
      <c r="H57" s="64"/>
      <c r="I57" s="64"/>
      <c r="J57" s="64"/>
      <c r="K57" s="64"/>
      <c r="L57" s="64"/>
      <c r="M57" s="64"/>
      <c r="N57" s="64"/>
      <c r="O57" s="64"/>
      <c r="P57" s="64"/>
      <c r="Q57" s="64"/>
      <c r="R57" s="64"/>
      <c r="S57" s="64"/>
    </row>
    <row r="58" spans="3:19" ht="16.5" x14ac:dyDescent="0.25">
      <c r="C58" s="69"/>
      <c r="D58" s="69"/>
      <c r="E58" s="165" t="s">
        <v>2</v>
      </c>
      <c r="F58" s="166"/>
      <c r="G58" s="167"/>
      <c r="H58" s="168" t="s">
        <v>24</v>
      </c>
      <c r="I58" s="168"/>
      <c r="J58" s="168"/>
      <c r="K58" s="168" t="s">
        <v>4</v>
      </c>
      <c r="L58" s="168"/>
      <c r="M58" s="168"/>
      <c r="N58" s="168" t="s">
        <v>5</v>
      </c>
      <c r="O58" s="168"/>
      <c r="P58" s="168"/>
      <c r="Q58" s="168" t="s">
        <v>118</v>
      </c>
      <c r="R58" s="168"/>
      <c r="S58" s="168"/>
    </row>
    <row r="59" spans="3:19" ht="16.5" x14ac:dyDescent="0.25">
      <c r="C59" s="69"/>
      <c r="D59" s="70" t="s">
        <v>1</v>
      </c>
      <c r="E59" s="70" t="s">
        <v>53</v>
      </c>
      <c r="F59" s="70" t="s">
        <v>54</v>
      </c>
      <c r="G59" s="70" t="s">
        <v>30</v>
      </c>
      <c r="H59" s="70" t="s">
        <v>53</v>
      </c>
      <c r="I59" s="70" t="s">
        <v>54</v>
      </c>
      <c r="J59" s="70" t="s">
        <v>30</v>
      </c>
      <c r="K59" s="70" t="s">
        <v>53</v>
      </c>
      <c r="L59" s="70" t="s">
        <v>54</v>
      </c>
      <c r="M59" s="70" t="s">
        <v>30</v>
      </c>
      <c r="N59" s="70" t="s">
        <v>53</v>
      </c>
      <c r="O59" s="70" t="s">
        <v>54</v>
      </c>
      <c r="P59" s="70" t="s">
        <v>30</v>
      </c>
      <c r="Q59" s="105" t="s">
        <v>53</v>
      </c>
      <c r="R59" s="105" t="s">
        <v>54</v>
      </c>
      <c r="S59" s="105" t="s">
        <v>30</v>
      </c>
    </row>
    <row r="60" spans="3:19" ht="15.75" x14ac:dyDescent="0.25">
      <c r="C60" s="87" t="s">
        <v>80</v>
      </c>
      <c r="D60" s="63" t="s">
        <v>60</v>
      </c>
      <c r="E60" s="81"/>
      <c r="F60" s="81"/>
      <c r="G60" s="94">
        <v>887</v>
      </c>
      <c r="H60" s="95"/>
      <c r="I60" s="95"/>
      <c r="J60" s="94">
        <v>1039</v>
      </c>
      <c r="K60" s="95"/>
      <c r="L60" s="95"/>
      <c r="M60" s="94">
        <v>1155</v>
      </c>
      <c r="N60" s="95"/>
      <c r="O60" s="95"/>
      <c r="P60" s="94">
        <v>1027</v>
      </c>
      <c r="Q60" s="95"/>
      <c r="R60" s="95"/>
      <c r="S60" s="145">
        <v>1096.5999999999999</v>
      </c>
    </row>
    <row r="61" spans="3:19" ht="15.75" x14ac:dyDescent="0.25">
      <c r="C61" s="87" t="s">
        <v>81</v>
      </c>
      <c r="D61" s="63" t="s">
        <v>60</v>
      </c>
      <c r="E61" s="81"/>
      <c r="F61" s="81"/>
      <c r="G61" s="94">
        <v>19255</v>
      </c>
      <c r="H61" s="95"/>
      <c r="I61" s="95"/>
      <c r="J61" s="94">
        <v>22112</v>
      </c>
      <c r="K61" s="95"/>
      <c r="L61" s="95"/>
      <c r="M61" s="94">
        <v>30235</v>
      </c>
      <c r="N61" s="95"/>
      <c r="O61" s="95"/>
      <c r="P61" s="94">
        <v>23069.219324729202</v>
      </c>
      <c r="Q61" s="95"/>
      <c r="R61" s="95"/>
      <c r="S61" s="145">
        <v>19600.099999999999</v>
      </c>
    </row>
    <row r="62" spans="3:19" ht="15.75" x14ac:dyDescent="0.25">
      <c r="C62" s="87" t="s">
        <v>82</v>
      </c>
      <c r="D62" s="63" t="s">
        <v>60</v>
      </c>
      <c r="E62" s="81"/>
      <c r="F62" s="81"/>
      <c r="G62" s="94">
        <v>7602</v>
      </c>
      <c r="H62" s="95"/>
      <c r="I62" s="95"/>
      <c r="J62" s="94">
        <v>6798</v>
      </c>
      <c r="K62" s="95"/>
      <c r="L62" s="95"/>
      <c r="M62" s="94">
        <v>8642</v>
      </c>
      <c r="N62" s="95"/>
      <c r="O62" s="95"/>
      <c r="P62" s="94">
        <v>8913</v>
      </c>
      <c r="Q62" s="95"/>
      <c r="R62" s="95"/>
      <c r="S62" s="145">
        <v>8098.3</v>
      </c>
    </row>
    <row r="66" spans="3:19" ht="16.5" x14ac:dyDescent="0.25">
      <c r="C66" s="169" t="s">
        <v>117</v>
      </c>
      <c r="D66" s="169"/>
      <c r="E66" s="169"/>
      <c r="F66" s="169"/>
      <c r="G66" s="169"/>
      <c r="H66" s="169"/>
      <c r="I66" s="169"/>
      <c r="J66" s="169"/>
      <c r="K66" s="169"/>
      <c r="L66" s="169"/>
      <c r="M66" s="169"/>
      <c r="N66" s="169"/>
      <c r="O66" s="169"/>
      <c r="P66" s="169"/>
      <c r="Q66" s="169"/>
      <c r="R66" s="169"/>
      <c r="S66" s="169"/>
    </row>
    <row r="67" spans="3:19" ht="15.75" x14ac:dyDescent="0.25">
      <c r="C67" s="64"/>
      <c r="D67" s="64"/>
      <c r="E67" s="64"/>
      <c r="F67" s="64"/>
      <c r="G67" s="64"/>
      <c r="H67" s="64"/>
      <c r="I67" s="64"/>
      <c r="J67" s="64"/>
      <c r="K67" s="64"/>
      <c r="L67" s="64"/>
      <c r="M67" s="64"/>
      <c r="N67" s="64"/>
      <c r="O67" s="64"/>
      <c r="P67" s="64"/>
      <c r="Q67" s="64"/>
      <c r="R67" s="64"/>
      <c r="S67" s="64"/>
    </row>
    <row r="68" spans="3:19" ht="16.5" x14ac:dyDescent="0.25">
      <c r="C68" s="69"/>
      <c r="D68" s="69"/>
      <c r="E68" s="165" t="s">
        <v>2</v>
      </c>
      <c r="F68" s="166"/>
      <c r="G68" s="167"/>
      <c r="H68" s="168" t="s">
        <v>24</v>
      </c>
      <c r="I68" s="168"/>
      <c r="J68" s="168"/>
      <c r="K68" s="168" t="s">
        <v>4</v>
      </c>
      <c r="L68" s="168"/>
      <c r="M68" s="168"/>
      <c r="N68" s="168" t="s">
        <v>5</v>
      </c>
      <c r="O68" s="168"/>
      <c r="P68" s="168"/>
      <c r="Q68" s="168" t="s">
        <v>118</v>
      </c>
      <c r="R68" s="168"/>
      <c r="S68" s="168"/>
    </row>
    <row r="69" spans="3:19" ht="16.5" x14ac:dyDescent="0.25">
      <c r="C69" s="69"/>
      <c r="D69" s="70" t="s">
        <v>1</v>
      </c>
      <c r="E69" s="70" t="s">
        <v>53</v>
      </c>
      <c r="F69" s="70" t="s">
        <v>54</v>
      </c>
      <c r="G69" s="70" t="s">
        <v>30</v>
      </c>
      <c r="H69" s="70" t="s">
        <v>53</v>
      </c>
      <c r="I69" s="70" t="s">
        <v>54</v>
      </c>
      <c r="J69" s="70" t="s">
        <v>30</v>
      </c>
      <c r="K69" s="70" t="s">
        <v>53</v>
      </c>
      <c r="L69" s="70" t="s">
        <v>54</v>
      </c>
      <c r="M69" s="70" t="s">
        <v>30</v>
      </c>
      <c r="N69" s="70" t="s">
        <v>53</v>
      </c>
      <c r="O69" s="70" t="s">
        <v>54</v>
      </c>
      <c r="P69" s="70" t="s">
        <v>30</v>
      </c>
      <c r="Q69" s="105" t="s">
        <v>53</v>
      </c>
      <c r="R69" s="105" t="s">
        <v>54</v>
      </c>
      <c r="S69" s="105" t="s">
        <v>30</v>
      </c>
    </row>
    <row r="70" spans="3:19" ht="16.5" x14ac:dyDescent="0.25">
      <c r="C70" s="102" t="s">
        <v>93</v>
      </c>
      <c r="D70" s="97" t="s">
        <v>83</v>
      </c>
      <c r="E70" s="87"/>
      <c r="F70" s="87"/>
      <c r="G70" s="100">
        <v>4.29</v>
      </c>
      <c r="H70" s="101"/>
      <c r="I70" s="101"/>
      <c r="J70" s="100">
        <v>4.83</v>
      </c>
      <c r="K70" s="101"/>
      <c r="L70" s="101"/>
      <c r="M70" s="100">
        <f>4704635/1000000</f>
        <v>4.7046349999999997</v>
      </c>
      <c r="N70" s="101"/>
      <c r="O70" s="101"/>
      <c r="P70" s="100">
        <v>4.4800000000000004</v>
      </c>
      <c r="Q70" s="101"/>
      <c r="R70" s="101"/>
      <c r="S70" s="148">
        <v>4.4877472960222855</v>
      </c>
    </row>
    <row r="71" spans="3:19" ht="15.75" x14ac:dyDescent="0.25">
      <c r="C71" s="96" t="s">
        <v>94</v>
      </c>
      <c r="D71" s="97" t="s">
        <v>83</v>
      </c>
      <c r="E71" s="87"/>
      <c r="F71" s="87"/>
      <c r="G71" s="100">
        <v>4.2000000000000003E-2</v>
      </c>
      <c r="H71" s="101"/>
      <c r="I71" s="101"/>
      <c r="J71" s="100">
        <v>0.03</v>
      </c>
      <c r="K71" s="101"/>
      <c r="L71" s="101"/>
      <c r="M71" s="100">
        <v>0</v>
      </c>
      <c r="N71" s="101"/>
      <c r="O71" s="101"/>
      <c r="P71" s="100">
        <v>0</v>
      </c>
      <c r="Q71" s="101"/>
      <c r="R71" s="101"/>
      <c r="S71" s="148">
        <v>0</v>
      </c>
    </row>
    <row r="72" spans="3:19" ht="15.75" x14ac:dyDescent="0.25">
      <c r="C72" s="96" t="s">
        <v>95</v>
      </c>
      <c r="D72" s="97" t="s">
        <v>83</v>
      </c>
      <c r="E72" s="87"/>
      <c r="F72" s="87"/>
      <c r="G72" s="100">
        <v>0.2</v>
      </c>
      <c r="H72" s="101"/>
      <c r="I72" s="101"/>
      <c r="J72" s="100">
        <v>0.17</v>
      </c>
      <c r="K72" s="101"/>
      <c r="L72" s="101"/>
      <c r="M72" s="100">
        <f>201492/1000000</f>
        <v>0.201492</v>
      </c>
      <c r="N72" s="101"/>
      <c r="O72" s="101"/>
      <c r="P72" s="100">
        <v>0.188</v>
      </c>
      <c r="Q72" s="101"/>
      <c r="R72" s="101"/>
      <c r="S72" s="146">
        <v>0.16</v>
      </c>
    </row>
    <row r="73" spans="3:19" ht="15.75" x14ac:dyDescent="0.25">
      <c r="C73" s="96" t="s">
        <v>96</v>
      </c>
      <c r="D73" s="97" t="s">
        <v>83</v>
      </c>
      <c r="E73" s="87"/>
      <c r="F73" s="87"/>
      <c r="G73" s="100">
        <v>1.6E-2</v>
      </c>
      <c r="H73" s="101"/>
      <c r="I73" s="101"/>
      <c r="J73" s="100">
        <v>0.02</v>
      </c>
      <c r="K73" s="101"/>
      <c r="L73" s="101"/>
      <c r="M73" s="100">
        <f>9923/1000000</f>
        <v>9.9229999999999995E-3</v>
      </c>
      <c r="N73" s="101"/>
      <c r="O73" s="101"/>
      <c r="P73" s="100">
        <v>5.1780000000000003E-3</v>
      </c>
      <c r="Q73" s="101"/>
      <c r="R73" s="101"/>
      <c r="S73" s="147">
        <v>4.2169461840000001E-4</v>
      </c>
    </row>
    <row r="74" spans="3:19" ht="15.75" x14ac:dyDescent="0.25">
      <c r="C74" s="96" t="s">
        <v>97</v>
      </c>
      <c r="D74" s="97" t="s">
        <v>83</v>
      </c>
      <c r="E74" s="87"/>
      <c r="F74" s="87"/>
      <c r="G74" s="98">
        <v>1E-3</v>
      </c>
      <c r="H74" s="99"/>
      <c r="I74" s="99"/>
      <c r="J74" s="98">
        <v>1E-3</v>
      </c>
      <c r="K74" s="99"/>
      <c r="L74" s="99"/>
      <c r="M74" s="98">
        <v>1E-3</v>
      </c>
      <c r="N74" s="99"/>
      <c r="O74" s="99"/>
      <c r="P74" s="98">
        <v>1E-3</v>
      </c>
      <c r="Q74" s="99"/>
      <c r="R74" s="99"/>
      <c r="S74" s="146">
        <v>9.9572732302500005E-4</v>
      </c>
    </row>
    <row r="75" spans="3:19" ht="15.75" x14ac:dyDescent="0.25">
      <c r="C75" s="96" t="s">
        <v>98</v>
      </c>
      <c r="D75" s="97" t="s">
        <v>83</v>
      </c>
      <c r="E75" s="87"/>
      <c r="F75" s="87"/>
      <c r="G75" s="100">
        <v>3.64</v>
      </c>
      <c r="H75" s="101"/>
      <c r="I75" s="101"/>
      <c r="J75" s="100">
        <v>4.22</v>
      </c>
      <c r="K75" s="101"/>
      <c r="L75" s="101"/>
      <c r="M75" s="100">
        <f>4192952/1000000</f>
        <v>4.192952</v>
      </c>
      <c r="N75" s="101"/>
      <c r="O75" s="101"/>
      <c r="P75" s="100">
        <v>4.035482</v>
      </c>
      <c r="Q75" s="101"/>
      <c r="R75" s="101"/>
      <c r="S75" s="146">
        <v>4.09334987408086</v>
      </c>
    </row>
    <row r="76" spans="3:19" ht="15.75" x14ac:dyDescent="0.25">
      <c r="C76" s="96" t="s">
        <v>99</v>
      </c>
      <c r="D76" s="97" t="s">
        <v>83</v>
      </c>
      <c r="E76" s="87"/>
      <c r="F76" s="87"/>
      <c r="G76" s="100">
        <v>0.38</v>
      </c>
      <c r="H76" s="101"/>
      <c r="I76" s="101"/>
      <c r="J76" s="100">
        <v>0.39</v>
      </c>
      <c r="K76" s="101"/>
      <c r="L76" s="101"/>
      <c r="M76" s="100">
        <f>298226/1000000</f>
        <v>0.29822599999999999</v>
      </c>
      <c r="N76" s="101"/>
      <c r="O76" s="101"/>
      <c r="P76" s="100">
        <v>0.249</v>
      </c>
      <c r="Q76" s="101"/>
      <c r="R76" s="101"/>
      <c r="S76" s="146">
        <v>0.19800000000000001</v>
      </c>
    </row>
    <row r="77" spans="3:19" ht="15.75" x14ac:dyDescent="0.25">
      <c r="C77" s="96" t="s">
        <v>100</v>
      </c>
      <c r="D77" s="97" t="s">
        <v>83</v>
      </c>
      <c r="E77" s="87"/>
      <c r="F77" s="87"/>
      <c r="G77" s="100">
        <v>2E-3</v>
      </c>
      <c r="H77" s="101"/>
      <c r="I77" s="101"/>
      <c r="J77" s="100">
        <v>0</v>
      </c>
      <c r="K77" s="101"/>
      <c r="L77" s="101"/>
      <c r="M77" s="100">
        <v>0</v>
      </c>
      <c r="N77" s="101"/>
      <c r="O77" s="101"/>
      <c r="P77" s="100">
        <v>0</v>
      </c>
      <c r="Q77" s="101"/>
      <c r="R77" s="101"/>
      <c r="S77" s="146">
        <v>0</v>
      </c>
    </row>
    <row r="78" spans="3:19" ht="15.75" x14ac:dyDescent="0.25">
      <c r="C78" s="96" t="s">
        <v>101</v>
      </c>
      <c r="D78" s="97" t="s">
        <v>83</v>
      </c>
      <c r="E78" s="87"/>
      <c r="F78" s="87"/>
      <c r="G78" s="100">
        <v>0</v>
      </c>
      <c r="H78" s="101"/>
      <c r="I78" s="101"/>
      <c r="J78" s="100">
        <v>0</v>
      </c>
      <c r="K78" s="101"/>
      <c r="L78" s="101"/>
      <c r="M78" s="100">
        <v>0</v>
      </c>
      <c r="N78" s="101"/>
      <c r="O78" s="101"/>
      <c r="P78" s="100">
        <v>0</v>
      </c>
      <c r="Q78" s="101"/>
      <c r="R78" s="101"/>
      <c r="S78" s="146">
        <v>0</v>
      </c>
    </row>
    <row r="79" spans="3:19" ht="15.75" x14ac:dyDescent="0.25">
      <c r="C79" s="96" t="s">
        <v>124</v>
      </c>
      <c r="D79" s="97" t="s">
        <v>83</v>
      </c>
      <c r="E79" s="87"/>
      <c r="F79" s="87"/>
      <c r="G79" s="148"/>
      <c r="H79" s="101"/>
      <c r="I79" s="101"/>
      <c r="J79" s="148"/>
      <c r="K79" s="101"/>
      <c r="L79" s="101"/>
      <c r="M79" s="148"/>
      <c r="N79" s="101"/>
      <c r="O79" s="101"/>
      <c r="P79" s="148"/>
      <c r="Q79" s="101"/>
      <c r="R79" s="101"/>
      <c r="S79" s="146">
        <v>1.4E-2</v>
      </c>
    </row>
    <row r="80" spans="3:19" ht="26.25" customHeight="1" x14ac:dyDescent="0.25">
      <c r="C80" s="102" t="s">
        <v>84</v>
      </c>
      <c r="D80" s="97" t="s">
        <v>83</v>
      </c>
      <c r="E80" s="87"/>
      <c r="F80" s="87"/>
      <c r="G80" s="100">
        <v>0.11</v>
      </c>
      <c r="H80" s="101"/>
      <c r="I80" s="101"/>
      <c r="J80" s="100">
        <v>0.15</v>
      </c>
      <c r="K80" s="101"/>
      <c r="L80" s="101"/>
      <c r="M80" s="100">
        <f>167239/1000000</f>
        <v>0.167239</v>
      </c>
      <c r="N80" s="101"/>
      <c r="O80" s="101"/>
      <c r="P80" s="100">
        <v>0.25375599999999998</v>
      </c>
      <c r="Q80" s="101"/>
      <c r="R80" s="101"/>
      <c r="S80" s="148">
        <v>0.307</v>
      </c>
    </row>
    <row r="81" spans="3:19" ht="16.5" x14ac:dyDescent="0.25">
      <c r="C81" s="102" t="s">
        <v>102</v>
      </c>
      <c r="D81" s="97" t="s">
        <v>83</v>
      </c>
      <c r="E81" s="87"/>
      <c r="F81" s="87"/>
      <c r="G81" s="100">
        <v>2.77</v>
      </c>
      <c r="H81" s="101"/>
      <c r="I81" s="101"/>
      <c r="J81" s="100">
        <v>4.4400000000000004</v>
      </c>
      <c r="K81" s="101"/>
      <c r="L81" s="101"/>
      <c r="M81" s="100">
        <v>4.24</v>
      </c>
      <c r="N81" s="101"/>
      <c r="O81" s="101"/>
      <c r="P81" s="100">
        <v>4.18</v>
      </c>
      <c r="Q81" s="101"/>
      <c r="R81" s="101"/>
      <c r="S81" s="100">
        <v>4.28</v>
      </c>
    </row>
    <row r="84" spans="3:19" ht="16.5" x14ac:dyDescent="0.25">
      <c r="C84" s="169" t="s">
        <v>85</v>
      </c>
      <c r="D84" s="169"/>
      <c r="E84" s="169"/>
      <c r="F84" s="169"/>
      <c r="G84" s="169"/>
      <c r="H84" s="169"/>
      <c r="I84" s="169"/>
      <c r="J84" s="169"/>
      <c r="K84" s="169"/>
      <c r="L84" s="169"/>
      <c r="M84" s="169"/>
      <c r="N84" s="169"/>
      <c r="O84" s="169"/>
      <c r="P84" s="169"/>
      <c r="Q84" s="169"/>
      <c r="R84" s="169"/>
      <c r="S84" s="169"/>
    </row>
    <row r="85" spans="3:19" ht="15.75" x14ac:dyDescent="0.25">
      <c r="C85" s="64"/>
      <c r="D85" s="64"/>
      <c r="E85" s="64"/>
      <c r="F85" s="64"/>
      <c r="G85" s="64"/>
      <c r="H85" s="64"/>
      <c r="I85" s="64"/>
      <c r="J85" s="64"/>
      <c r="K85" s="64"/>
      <c r="L85" s="64"/>
      <c r="M85" s="64"/>
      <c r="N85" s="64"/>
      <c r="O85" s="64"/>
      <c r="P85" s="64"/>
      <c r="Q85" s="64"/>
      <c r="R85" s="64"/>
      <c r="S85" s="64"/>
    </row>
    <row r="86" spans="3:19" ht="16.5" x14ac:dyDescent="0.25">
      <c r="C86" s="69"/>
      <c r="D86" s="69"/>
      <c r="E86" s="165" t="s">
        <v>2</v>
      </c>
      <c r="F86" s="166"/>
      <c r="G86" s="167"/>
      <c r="H86" s="168" t="s">
        <v>24</v>
      </c>
      <c r="I86" s="168"/>
      <c r="J86" s="168"/>
      <c r="K86" s="168" t="s">
        <v>4</v>
      </c>
      <c r="L86" s="168"/>
      <c r="M86" s="168"/>
      <c r="N86" s="168" t="s">
        <v>5</v>
      </c>
      <c r="O86" s="168"/>
      <c r="P86" s="168"/>
      <c r="Q86" s="168" t="s">
        <v>118</v>
      </c>
      <c r="R86" s="168"/>
      <c r="S86" s="168"/>
    </row>
    <row r="87" spans="3:19" ht="16.5" x14ac:dyDescent="0.25">
      <c r="C87" s="69"/>
      <c r="D87" s="70" t="s">
        <v>1</v>
      </c>
      <c r="E87" s="70" t="s">
        <v>53</v>
      </c>
      <c r="F87" s="70" t="s">
        <v>54</v>
      </c>
      <c r="G87" s="70" t="s">
        <v>30</v>
      </c>
      <c r="H87" s="70" t="s">
        <v>53</v>
      </c>
      <c r="I87" s="70" t="s">
        <v>54</v>
      </c>
      <c r="J87" s="70" t="s">
        <v>30</v>
      </c>
      <c r="K87" s="70" t="s">
        <v>53</v>
      </c>
      <c r="L87" s="70" t="s">
        <v>54</v>
      </c>
      <c r="M87" s="70" t="s">
        <v>30</v>
      </c>
      <c r="N87" s="70" t="s">
        <v>53</v>
      </c>
      <c r="O87" s="70" t="s">
        <v>54</v>
      </c>
      <c r="P87" s="70" t="s">
        <v>30</v>
      </c>
      <c r="Q87" s="105" t="s">
        <v>53</v>
      </c>
      <c r="R87" s="105" t="s">
        <v>54</v>
      </c>
      <c r="S87" s="105" t="s">
        <v>30</v>
      </c>
    </row>
    <row r="88" spans="3:19" ht="20.25" customHeight="1" x14ac:dyDescent="0.25">
      <c r="C88" s="102" t="s">
        <v>86</v>
      </c>
      <c r="D88" s="63" t="s">
        <v>26</v>
      </c>
      <c r="E88" s="38">
        <v>1E-3</v>
      </c>
      <c r="F88" s="38">
        <v>0.06</v>
      </c>
      <c r="G88" s="103">
        <v>0.06</v>
      </c>
      <c r="H88" s="38">
        <v>1E-3</v>
      </c>
      <c r="I88" s="38">
        <v>7.0000000000000007E-2</v>
      </c>
      <c r="J88" s="103">
        <v>7.1000000000000008E-2</v>
      </c>
      <c r="K88" s="38">
        <v>2.2100000000000002E-3</v>
      </c>
      <c r="L88" s="38">
        <v>7.0609000000000005E-2</v>
      </c>
      <c r="M88" s="103">
        <v>7.2818999999999995E-2</v>
      </c>
      <c r="N88" s="38">
        <v>2.8E-3</v>
      </c>
      <c r="O88" s="38">
        <v>7.5999999999999998E-2</v>
      </c>
      <c r="P88" s="103">
        <v>7.8799999999999995E-2</v>
      </c>
      <c r="Q88" s="131">
        <v>0</v>
      </c>
      <c r="R88" s="131">
        <v>8.8999999999999996E-2</v>
      </c>
      <c r="S88" s="83">
        <f t="shared" ref="S88:S90" si="7">Q88+R88</f>
        <v>8.8999999999999996E-2</v>
      </c>
    </row>
    <row r="89" spans="3:19" ht="20.25" customHeight="1" x14ac:dyDescent="0.25">
      <c r="C89" s="102" t="s">
        <v>87</v>
      </c>
      <c r="D89" s="63" t="s">
        <v>26</v>
      </c>
      <c r="E89" s="38">
        <v>0.06</v>
      </c>
      <c r="F89" s="38">
        <v>0.92</v>
      </c>
      <c r="G89" s="103">
        <v>0.98</v>
      </c>
      <c r="H89" s="38">
        <v>0.06</v>
      </c>
      <c r="I89" s="38">
        <v>1.0900000000000001</v>
      </c>
      <c r="J89" s="103">
        <v>1.1500000000000001</v>
      </c>
      <c r="K89" s="38">
        <v>4.0994999999999997E-2</v>
      </c>
      <c r="L89" s="38">
        <v>1.0669999999999999</v>
      </c>
      <c r="M89" s="103">
        <v>1.1079949999999998</v>
      </c>
      <c r="N89" s="38">
        <v>4.7E-2</v>
      </c>
      <c r="O89" s="38">
        <v>1.1200000000000001</v>
      </c>
      <c r="P89" s="103">
        <v>1.167</v>
      </c>
      <c r="Q89" s="131">
        <v>0.06</v>
      </c>
      <c r="R89" s="133">
        <v>1.1160000000000001</v>
      </c>
      <c r="S89" s="83">
        <f t="shared" si="7"/>
        <v>1.1760000000000002</v>
      </c>
    </row>
    <row r="90" spans="3:19" ht="20.25" customHeight="1" x14ac:dyDescent="0.25">
      <c r="C90" s="102" t="s">
        <v>90</v>
      </c>
      <c r="D90" s="97" t="s">
        <v>26</v>
      </c>
      <c r="E90" s="104">
        <v>38.42</v>
      </c>
      <c r="F90" s="104">
        <v>0</v>
      </c>
      <c r="G90" s="103">
        <v>38.42</v>
      </c>
      <c r="H90" s="104">
        <v>15.86</v>
      </c>
      <c r="I90" s="104">
        <v>0</v>
      </c>
      <c r="J90" s="103">
        <v>15.86</v>
      </c>
      <c r="K90" s="104">
        <v>3.1832790000000002</v>
      </c>
      <c r="L90" s="104">
        <v>0</v>
      </c>
      <c r="M90" s="103">
        <v>3.1832790000000002</v>
      </c>
      <c r="N90" s="104">
        <v>3.2</v>
      </c>
      <c r="O90" s="104">
        <v>0</v>
      </c>
      <c r="P90" s="103">
        <v>3.2</v>
      </c>
      <c r="Q90" s="132">
        <v>3.3759999999999999</v>
      </c>
      <c r="R90" s="132">
        <v>0</v>
      </c>
      <c r="S90" s="83">
        <f t="shared" si="7"/>
        <v>3.3759999999999999</v>
      </c>
    </row>
    <row r="91" spans="3:19" ht="20.25" customHeight="1" x14ac:dyDescent="0.25">
      <c r="C91" s="102" t="s">
        <v>91</v>
      </c>
      <c r="D91" s="97" t="s">
        <v>26</v>
      </c>
      <c r="E91" s="104">
        <v>9.09</v>
      </c>
      <c r="F91" s="104">
        <v>0</v>
      </c>
      <c r="G91" s="103">
        <v>9.09</v>
      </c>
      <c r="H91" s="104">
        <v>11.66</v>
      </c>
      <c r="I91" s="104">
        <v>0</v>
      </c>
      <c r="J91" s="103">
        <v>11.66</v>
      </c>
      <c r="K91" s="104">
        <v>12.370058</v>
      </c>
      <c r="L91" s="104">
        <v>0</v>
      </c>
      <c r="M91" s="103">
        <v>12.370058</v>
      </c>
      <c r="N91" s="104">
        <v>12.62</v>
      </c>
      <c r="O91" s="104">
        <v>0</v>
      </c>
      <c r="P91" s="103">
        <v>12.62</v>
      </c>
      <c r="Q91" s="132">
        <v>13.41</v>
      </c>
      <c r="R91" s="132">
        <v>0</v>
      </c>
      <c r="S91" s="83">
        <f>Q91+R91</f>
        <v>13.41</v>
      </c>
    </row>
    <row r="92" spans="3:19" ht="16.5" x14ac:dyDescent="0.25">
      <c r="C92" s="102" t="s">
        <v>103</v>
      </c>
      <c r="D92" s="97" t="s">
        <v>26</v>
      </c>
      <c r="E92" s="1"/>
      <c r="F92" s="1"/>
      <c r="G92" s="103">
        <v>45.41</v>
      </c>
      <c r="H92" s="1"/>
      <c r="I92" s="1"/>
      <c r="J92" s="103">
        <v>24.31</v>
      </c>
      <c r="K92" s="1"/>
      <c r="L92" s="1"/>
      <c r="M92" s="103">
        <v>11.5</v>
      </c>
      <c r="N92" s="1"/>
      <c r="O92" s="1"/>
      <c r="P92" s="103">
        <v>11.82</v>
      </c>
      <c r="Q92" s="1"/>
      <c r="R92" s="1"/>
      <c r="S92" s="134">
        <v>12.3</v>
      </c>
    </row>
    <row r="94" spans="3:19" ht="68.25" customHeight="1" x14ac:dyDescent="0.25">
      <c r="C94" s="164" t="s">
        <v>116</v>
      </c>
      <c r="D94" s="164"/>
      <c r="E94" s="164"/>
      <c r="F94" s="164"/>
      <c r="G94" s="164"/>
      <c r="H94" s="164"/>
      <c r="I94" s="164"/>
      <c r="J94" s="164"/>
      <c r="K94" s="164"/>
      <c r="L94" s="164"/>
      <c r="M94" s="164"/>
      <c r="N94" s="164"/>
      <c r="O94" s="164"/>
      <c r="P94" s="164"/>
    </row>
    <row r="99" ht="87" customHeight="1" x14ac:dyDescent="0.25"/>
  </sheetData>
  <sheetProtection sheet="1" formatCells="0" formatColumns="0" formatRows="0" insertColumns="0" insertRows="0" insertHyperlinks="0" deleteColumns="0" deleteRows="0" sort="0" autoFilter="0" pivotTables="0"/>
  <mergeCells count="43">
    <mergeCell ref="Q68:S68"/>
    <mergeCell ref="Q86:S86"/>
    <mergeCell ref="C11:S11"/>
    <mergeCell ref="C21:S21"/>
    <mergeCell ref="C31:S31"/>
    <mergeCell ref="C43:S43"/>
    <mergeCell ref="C56:S56"/>
    <mergeCell ref="C66:S66"/>
    <mergeCell ref="C84:S84"/>
    <mergeCell ref="Q13:S13"/>
    <mergeCell ref="Q23:S23"/>
    <mergeCell ref="Q33:S33"/>
    <mergeCell ref="Q45:S45"/>
    <mergeCell ref="Q58:S58"/>
    <mergeCell ref="E33:G33"/>
    <mergeCell ref="H33:J33"/>
    <mergeCell ref="K33:M33"/>
    <mergeCell ref="N33:P33"/>
    <mergeCell ref="H13:J13"/>
    <mergeCell ref="K13:M13"/>
    <mergeCell ref="N13:P13"/>
    <mergeCell ref="E13:G13"/>
    <mergeCell ref="E23:G23"/>
    <mergeCell ref="H23:J23"/>
    <mergeCell ref="K23:M23"/>
    <mergeCell ref="N23:P23"/>
    <mergeCell ref="E45:G45"/>
    <mergeCell ref="H45:J45"/>
    <mergeCell ref="K45:M45"/>
    <mergeCell ref="N45:P45"/>
    <mergeCell ref="E58:G58"/>
    <mergeCell ref="H58:J58"/>
    <mergeCell ref="K58:M58"/>
    <mergeCell ref="N58:P58"/>
    <mergeCell ref="C94:P94"/>
    <mergeCell ref="E68:G68"/>
    <mergeCell ref="H68:J68"/>
    <mergeCell ref="K68:M68"/>
    <mergeCell ref="N68:P68"/>
    <mergeCell ref="E86:G86"/>
    <mergeCell ref="H86:J86"/>
    <mergeCell ref="K86:M86"/>
    <mergeCell ref="N86:P86"/>
  </mergeCells>
  <pageMargins left="0.7" right="0.7" top="0.75" bottom="0.75" header="0.3" footer="0.3"/>
  <pageSetup orientation="portrait" r:id="rId1"/>
  <headerFooter>
    <oddFooter>&amp;C&amp;1#&amp;"Calibri"&amp;6&amp;KC0C0C0Sensitivity: Public (C4)</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Cover Page</vt:lpstr>
      <vt:lpstr>Economic Indicator </vt:lpstr>
      <vt:lpstr>Human Resource Indicator</vt:lpstr>
      <vt:lpstr>Health &amp; Safety Indicator </vt:lpstr>
      <vt:lpstr>Environment  Indicator </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2021-09-02T07:06:51Z</dcterms:modified>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b71a9a9-b7c0-41f4-922f-92f912ec01fe_Enabled">
    <vt:lpwstr>true</vt:lpwstr>
  </property>
  <property fmtid="{D5CDD505-2E9C-101B-9397-08002B2CF9AE}" pid="3" name="MSIP_Label_cb71a9a9-b7c0-41f4-922f-92f912ec01fe_SetDate">
    <vt:lpwstr>2021-09-01T05:39:26Z</vt:lpwstr>
  </property>
  <property fmtid="{D5CDD505-2E9C-101B-9397-08002B2CF9AE}" pid="4" name="MSIP_Label_cb71a9a9-b7c0-41f4-922f-92f912ec01fe_Method">
    <vt:lpwstr>Privileged</vt:lpwstr>
  </property>
  <property fmtid="{D5CDD505-2E9C-101B-9397-08002B2CF9AE}" pid="5" name="MSIP_Label_cb71a9a9-b7c0-41f4-922f-92f912ec01fe_Name">
    <vt:lpwstr>Public (C4)</vt:lpwstr>
  </property>
  <property fmtid="{D5CDD505-2E9C-101B-9397-08002B2CF9AE}" pid="6" name="MSIP_Label_cb71a9a9-b7c0-41f4-922f-92f912ec01fe_SiteId">
    <vt:lpwstr>4273e6e9-aed1-40ab-83a3-85e0d43de705</vt:lpwstr>
  </property>
  <property fmtid="{D5CDD505-2E9C-101B-9397-08002B2CF9AE}" pid="7" name="MSIP_Label_cb71a9a9-b7c0-41f4-922f-92f912ec01fe_ActionId">
    <vt:lpwstr>6d09a2c6-04cb-4e92-bce6-03e90ddd4ee9</vt:lpwstr>
  </property>
  <property fmtid="{D5CDD505-2E9C-101B-9397-08002B2CF9AE}" pid="8" name="MSIP_Label_cb71a9a9-b7c0-41f4-922f-92f912ec01fe_ContentBits">
    <vt:lpwstr>2</vt:lpwstr>
  </property>
</Properties>
</file>